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86156</author>
  </authors>
  <commentList>
    <comment ref="C45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变频器、潜水泵（光伏资金）</t>
        </r>
      </text>
    </comment>
  </commentList>
</comments>
</file>

<file path=xl/sharedStrings.xml><?xml version="1.0" encoding="utf-8"?>
<sst xmlns="http://schemas.openxmlformats.org/spreadsheetml/2006/main" count="49" uniqueCount="49">
  <si>
    <t>2025年度孤山子村收支情况表</t>
  </si>
  <si>
    <t>内容</t>
  </si>
  <si>
    <t>金  额</t>
  </si>
  <si>
    <t>第三季度收支表</t>
  </si>
  <si>
    <t>合计</t>
  </si>
  <si>
    <t>支出类</t>
  </si>
  <si>
    <t>一、经营支出</t>
  </si>
  <si>
    <t>1、劳务成本（公益岗）</t>
  </si>
  <si>
    <t>2、租地费（风能占地）</t>
  </si>
  <si>
    <t>3、村级光伏维修（村级光伏）</t>
  </si>
  <si>
    <t>二、税金及附加</t>
  </si>
  <si>
    <t>三、管理费用（运转支出）</t>
  </si>
  <si>
    <t>1、办公费</t>
  </si>
  <si>
    <t>2、报刊费</t>
  </si>
  <si>
    <t>3、电费</t>
  </si>
  <si>
    <t>4、网费</t>
  </si>
  <si>
    <t>5、差旅费</t>
  </si>
  <si>
    <t>6、交通费</t>
  </si>
  <si>
    <t>7、取暖费（购煤款）</t>
  </si>
  <si>
    <t>8、监委会、小组长、网格员工资</t>
  </si>
  <si>
    <t>9、人工费</t>
  </si>
  <si>
    <t>10、车工费</t>
  </si>
  <si>
    <t>11、其他</t>
  </si>
  <si>
    <t>四、公益支出</t>
  </si>
  <si>
    <t>1、内部公益事业</t>
  </si>
  <si>
    <t>（1） 人饮井更换水泵支出</t>
  </si>
  <si>
    <t>（2）人饮井更换水泵支出</t>
  </si>
  <si>
    <t>（3） 自来水井管护费</t>
  </si>
  <si>
    <t>（4）防火防汛费用</t>
  </si>
  <si>
    <t>（5） 雇用铲车维修田间路</t>
  </si>
  <si>
    <t>（6） 自来水管道维修</t>
  </si>
  <si>
    <t>（7） 雇用铲车机械设备清理村庄及河道卫生</t>
  </si>
  <si>
    <t>（8）自来水井电费</t>
  </si>
  <si>
    <t>13.000.00</t>
  </si>
  <si>
    <t>2、集体福利</t>
  </si>
  <si>
    <t>3、成员福利</t>
  </si>
  <si>
    <t>（1）七一活动奖品</t>
  </si>
  <si>
    <t>（2）三八活动奖品</t>
  </si>
  <si>
    <t>（3）其他</t>
  </si>
  <si>
    <t>4、公益性固定资产费用</t>
  </si>
  <si>
    <t>5、卫生费支出</t>
  </si>
  <si>
    <t>（1）卫生转运费</t>
  </si>
  <si>
    <t>（2）清理卫生支出</t>
  </si>
  <si>
    <t>6、其他(还内部往来)</t>
  </si>
  <si>
    <t>7、产业奖补（光伏资金）</t>
  </si>
  <si>
    <t>五、其他支出</t>
  </si>
  <si>
    <t>1、银行手续费</t>
  </si>
  <si>
    <t>2、基本户转入光伏户</t>
  </si>
  <si>
    <t>六、固定资产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</si>
</sst>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b/>
      <u/>
      <sz val="2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6" borderId="5">
      <alignment vertical="center"/>
    </xf>
    <xf numFmtId="0" fontId="15" fillId="7" borderId="6">
      <alignment vertical="center"/>
    </xf>
    <xf numFmtId="0" fontId="16" fillId="7" borderId="5">
      <alignment vertical="center"/>
    </xf>
    <xf numFmtId="0" fontId="17" fillId="8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" fontId="0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topLeftCell="A8" workbookViewId="0">
      <selection activeCell="D25" sqref="D25"/>
    </sheetView>
  </sheetViews>
  <sheetFormatPr defaultColWidth="9" defaultRowHeight="13.5" outlineLevelCol="3"/>
  <cols>
    <col min="1" max="1" width="43.75" customWidth="1"/>
    <col min="2" max="2" width="14.5" customWidth="1"/>
    <col min="3" max="3" width="17.875" customWidth="1"/>
    <col min="4" max="4" width="19.125" customWidth="1"/>
  </cols>
  <sheetData>
    <row r="1" ht="25.5" spans="1:4">
      <c r="A1" s="1" t="s">
        <v>0</v>
      </c>
      <c r="B1" s="2"/>
      <c r="C1" s="1"/>
      <c r="D1" s="2"/>
    </row>
    <row r="2" ht="14.25" spans="1:4">
      <c r="A2" s="3" t="s">
        <v>1</v>
      </c>
      <c r="B2" s="4" t="s">
        <v>2</v>
      </c>
      <c r="C2" s="3" t="s">
        <v>3</v>
      </c>
      <c r="D2" s="5" t="s">
        <v>4</v>
      </c>
    </row>
    <row r="3" ht="14.25" spans="1:4">
      <c r="A3" s="6" t="s">
        <v>5</v>
      </c>
      <c r="B3" s="7">
        <f>B4+B9+B21</f>
        <v>1232050</v>
      </c>
      <c r="C3" s="8">
        <f>C4+C9+C21+C42+C45</f>
        <v>866038.98</v>
      </c>
      <c r="D3" s="9"/>
    </row>
    <row r="4" ht="14.25" spans="1:4">
      <c r="A4" s="10" t="s">
        <v>6</v>
      </c>
      <c r="B4" s="11">
        <f>SUM(B5:B7)</f>
        <v>971500</v>
      </c>
      <c r="C4" s="12">
        <f>SUM(C5:C7)</f>
        <v>198956</v>
      </c>
      <c r="D4" s="9"/>
    </row>
    <row r="5" ht="14.25" spans="1:4">
      <c r="A5" s="13" t="s">
        <v>7</v>
      </c>
      <c r="B5" s="14">
        <v>166500</v>
      </c>
      <c r="C5" s="15">
        <v>36435</v>
      </c>
      <c r="D5" s="9"/>
    </row>
    <row r="6" ht="14.25" spans="1:4">
      <c r="A6" s="13" t="s">
        <v>8</v>
      </c>
      <c r="B6" s="14">
        <v>800000</v>
      </c>
      <c r="C6" s="15">
        <f>120382+42139</f>
        <v>162521</v>
      </c>
      <c r="D6" s="9"/>
    </row>
    <row r="7" ht="14.25" spans="1:4">
      <c r="A7" s="13" t="s">
        <v>9</v>
      </c>
      <c r="B7" s="14">
        <v>5000</v>
      </c>
      <c r="C7" s="15"/>
      <c r="D7" s="9"/>
    </row>
    <row r="8" ht="14.25" spans="1:4">
      <c r="A8" s="10" t="s">
        <v>10</v>
      </c>
      <c r="B8" s="16"/>
      <c r="C8" s="12"/>
      <c r="D8" s="9"/>
    </row>
    <row r="9" ht="14.25" spans="1:4">
      <c r="A9" s="10" t="s">
        <v>11</v>
      </c>
      <c r="B9" s="11">
        <f>SUM(B10:B20)</f>
        <v>84500</v>
      </c>
      <c r="C9" s="12">
        <f>SUM(C10:C20)</f>
        <v>26821.28</v>
      </c>
      <c r="D9" s="9"/>
    </row>
    <row r="10" ht="14.25" spans="1:4">
      <c r="A10" s="13" t="s">
        <v>12</v>
      </c>
      <c r="B10" s="14">
        <v>18000</v>
      </c>
      <c r="C10" s="15">
        <f>2601+120</f>
        <v>2721</v>
      </c>
      <c r="D10" s="9"/>
    </row>
    <row r="11" ht="14.25" spans="1:4">
      <c r="A11" s="13" t="s">
        <v>13</v>
      </c>
      <c r="B11" s="14">
        <v>4300</v>
      </c>
      <c r="C11" s="15">
        <v>400</v>
      </c>
      <c r="D11" s="9"/>
    </row>
    <row r="12" ht="14.25" spans="1:4">
      <c r="A12" s="13" t="s">
        <v>14</v>
      </c>
      <c r="B12" s="14">
        <v>4000</v>
      </c>
      <c r="C12" s="15">
        <v>490.53</v>
      </c>
      <c r="D12" s="9"/>
    </row>
    <row r="13" ht="14.25" spans="1:4">
      <c r="A13" s="13" t="s">
        <v>15</v>
      </c>
      <c r="B13" s="14">
        <v>600</v>
      </c>
      <c r="C13" s="15"/>
      <c r="D13" s="9"/>
    </row>
    <row r="14" ht="14.25" spans="1:4">
      <c r="A14" s="13" t="s">
        <v>16</v>
      </c>
      <c r="B14" s="14">
        <v>0</v>
      </c>
      <c r="C14" s="15"/>
      <c r="D14" s="9"/>
    </row>
    <row r="15" ht="14.25" spans="1:4">
      <c r="A15" s="13" t="s">
        <v>17</v>
      </c>
      <c r="B15" s="14">
        <v>14000</v>
      </c>
      <c r="C15" s="15">
        <v>6870</v>
      </c>
      <c r="D15" s="9"/>
    </row>
    <row r="16" ht="14.25" spans="1:4">
      <c r="A16" s="13" t="s">
        <v>18</v>
      </c>
      <c r="B16" s="14">
        <v>18000</v>
      </c>
      <c r="C16" s="15">
        <v>15639.75</v>
      </c>
      <c r="D16" s="9"/>
    </row>
    <row r="17" ht="14.25" spans="1:4">
      <c r="A17" s="13" t="s">
        <v>19</v>
      </c>
      <c r="B17" s="14">
        <v>13000</v>
      </c>
      <c r="C17" s="15"/>
      <c r="D17" s="9"/>
    </row>
    <row r="18" ht="14.25" spans="1:4">
      <c r="A18" s="13" t="s">
        <v>20</v>
      </c>
      <c r="B18" s="14">
        <v>6000</v>
      </c>
      <c r="C18" s="15">
        <v>700</v>
      </c>
      <c r="D18" s="9"/>
    </row>
    <row r="19" ht="14.25" spans="1:4">
      <c r="A19" s="13" t="s">
        <v>21</v>
      </c>
      <c r="B19" s="14">
        <v>4600</v>
      </c>
      <c r="C19" s="15"/>
      <c r="D19" s="9"/>
    </row>
    <row r="20" ht="14.25" spans="1:4">
      <c r="A20" s="13" t="s">
        <v>22</v>
      </c>
      <c r="B20" s="14">
        <v>2000</v>
      </c>
      <c r="C20" s="15"/>
      <c r="D20" s="9"/>
    </row>
    <row r="21" ht="14.25" spans="1:4">
      <c r="A21" s="10" t="s">
        <v>23</v>
      </c>
      <c r="B21" s="11">
        <f>B22+B31+B32+B37+B40</f>
        <v>176050</v>
      </c>
      <c r="C21" s="12">
        <f>SUM(C22:C41)</f>
        <v>202668.2</v>
      </c>
      <c r="D21" s="9"/>
    </row>
    <row r="22" ht="14.25" spans="1:4">
      <c r="A22" s="13" t="s">
        <v>24</v>
      </c>
      <c r="B22" s="14">
        <f>SUM(B23:B30)</f>
        <v>89000</v>
      </c>
      <c r="C22" s="4"/>
      <c r="D22" s="9"/>
    </row>
    <row r="23" ht="14.25" spans="1:4">
      <c r="A23" s="13" t="s">
        <v>25</v>
      </c>
      <c r="B23" s="14">
        <v>1000</v>
      </c>
      <c r="C23" s="15"/>
      <c r="D23" s="9"/>
    </row>
    <row r="24" ht="14.25" spans="1:4">
      <c r="A24" s="13" t="s">
        <v>26</v>
      </c>
      <c r="B24" s="14">
        <v>30000</v>
      </c>
      <c r="C24" s="15"/>
      <c r="D24" s="9"/>
    </row>
    <row r="25" ht="14.25" spans="1:4">
      <c r="A25" s="13" t="s">
        <v>27</v>
      </c>
      <c r="B25" s="14">
        <v>5000</v>
      </c>
      <c r="C25" s="15"/>
      <c r="D25" s="9"/>
    </row>
    <row r="26" ht="14.25" spans="1:4">
      <c r="A26" s="13" t="s">
        <v>28</v>
      </c>
      <c r="B26" s="14">
        <v>4000</v>
      </c>
      <c r="C26" s="15"/>
      <c r="D26" s="9"/>
    </row>
    <row r="27" ht="14.25" spans="1:4">
      <c r="A27" s="13" t="s">
        <v>29</v>
      </c>
      <c r="B27" s="14">
        <v>17000</v>
      </c>
      <c r="C27" s="15"/>
      <c r="D27" s="9"/>
    </row>
    <row r="28" ht="14.25" spans="1:4">
      <c r="A28" s="13" t="s">
        <v>30</v>
      </c>
      <c r="B28" s="14">
        <v>14000</v>
      </c>
      <c r="C28" s="15"/>
      <c r="D28" s="9"/>
    </row>
    <row r="29" ht="14.25" spans="1:4">
      <c r="A29" s="13" t="s">
        <v>31</v>
      </c>
      <c r="B29" s="14">
        <v>18000</v>
      </c>
      <c r="C29" s="15"/>
      <c r="D29" s="9"/>
    </row>
    <row r="30" ht="14.25" spans="1:4">
      <c r="A30" s="13" t="s">
        <v>32</v>
      </c>
      <c r="B30" s="17" t="s">
        <v>33</v>
      </c>
      <c r="C30" s="18">
        <v>6485.7</v>
      </c>
      <c r="D30" s="9"/>
    </row>
    <row r="31" ht="14.25" spans="1:4">
      <c r="A31" s="13" t="s">
        <v>34</v>
      </c>
      <c r="B31" s="14"/>
      <c r="C31" s="19"/>
      <c r="D31" s="9"/>
    </row>
    <row r="32" ht="14.25" spans="1:4">
      <c r="A32" s="13" t="s">
        <v>35</v>
      </c>
      <c r="B32" s="14">
        <f>B33+B34</f>
        <v>19200</v>
      </c>
      <c r="C32" s="19"/>
      <c r="D32" s="9"/>
    </row>
    <row r="33" ht="14.25" spans="1:4">
      <c r="A33" s="13" t="s">
        <v>36</v>
      </c>
      <c r="B33" s="14">
        <v>13200</v>
      </c>
      <c r="C33" s="19"/>
      <c r="D33" s="9"/>
    </row>
    <row r="34" ht="14.25" spans="1:4">
      <c r="A34" s="13" t="s">
        <v>37</v>
      </c>
      <c r="B34" s="14">
        <v>6000</v>
      </c>
      <c r="C34" s="20"/>
      <c r="D34" s="9"/>
    </row>
    <row r="35" ht="14.25" spans="1:4">
      <c r="A35" s="13" t="s">
        <v>38</v>
      </c>
      <c r="B35" s="14"/>
      <c r="C35" s="20"/>
      <c r="D35" s="9"/>
    </row>
    <row r="36" ht="14.25" spans="1:4">
      <c r="A36" s="13" t="s">
        <v>39</v>
      </c>
      <c r="B36" s="14"/>
      <c r="C36" s="19"/>
      <c r="D36" s="9"/>
    </row>
    <row r="37" ht="14.25" spans="1:4">
      <c r="A37" s="13" t="s">
        <v>40</v>
      </c>
      <c r="B37" s="14">
        <v>37850</v>
      </c>
      <c r="C37" s="19"/>
      <c r="D37" s="9"/>
    </row>
    <row r="38" ht="14.25" spans="1:4">
      <c r="A38" s="13" t="s">
        <v>41</v>
      </c>
      <c r="B38" s="14">
        <v>17850</v>
      </c>
      <c r="C38" s="19"/>
      <c r="D38" s="9"/>
    </row>
    <row r="39" ht="14.25" spans="1:4">
      <c r="A39" s="13" t="s">
        <v>42</v>
      </c>
      <c r="B39" s="14">
        <v>20000</v>
      </c>
      <c r="C39" s="19"/>
      <c r="D39" s="9"/>
    </row>
    <row r="40" ht="14.25" spans="1:4">
      <c r="A40" s="13" t="s">
        <v>43</v>
      </c>
      <c r="B40" s="14">
        <v>30000</v>
      </c>
      <c r="C40" s="19"/>
      <c r="D40" s="9"/>
    </row>
    <row r="41" ht="14.25" spans="1:4">
      <c r="A41" s="13" t="s">
        <v>44</v>
      </c>
      <c r="B41" s="14"/>
      <c r="C41" s="21">
        <f>196182.5</f>
        <v>196182.5</v>
      </c>
      <c r="D41" s="9"/>
    </row>
    <row r="42" ht="14.25" spans="1:4">
      <c r="A42" s="10" t="s">
        <v>45</v>
      </c>
      <c r="B42" s="16"/>
      <c r="C42" s="22">
        <f>SUM(C43:C44)</f>
        <v>428648.5</v>
      </c>
      <c r="D42" s="9"/>
    </row>
    <row r="43" ht="14.25" spans="1:4">
      <c r="A43" s="13" t="s">
        <v>46</v>
      </c>
      <c r="B43" s="14"/>
      <c r="C43" s="19"/>
      <c r="D43" s="9"/>
    </row>
    <row r="44" ht="14.25" spans="1:4">
      <c r="A44" s="13" t="s">
        <v>47</v>
      </c>
      <c r="B44" s="14"/>
      <c r="C44" s="15">
        <v>428648.5</v>
      </c>
      <c r="D44" s="9"/>
    </row>
    <row r="45" ht="14.25" spans="1:4">
      <c r="A45" s="10" t="s">
        <v>48</v>
      </c>
      <c r="B45" s="16"/>
      <c r="C45" s="22">
        <f>2250+6695</f>
        <v>8945</v>
      </c>
      <c r="D45" s="9"/>
    </row>
  </sheetData>
  <mergeCells count="1">
    <mergeCell ref="A1:D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暖玉落青烟</dc:creator>
  <cp:lastModifiedBy>咫尺天涯</cp:lastModifiedBy>
  <dcterms:created xsi:type="dcterms:W3CDTF">2023-05-12T11:15:00Z</dcterms:created>
  <dcterms:modified xsi:type="dcterms:W3CDTF">2025-12-12T07:39:42Z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85390767E2BA4B739E9CCD9600EBDE43_12</vt:lpwstr>
  </property>
  <property fmtid="{D5CDD505-2E9C-101B-9397-08002B2CF9AE}" pid="4" name="CalculationRule">
    <vt:i4>0</vt:i4>
  </property>
</Properties>
</file>