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tabRatio="828"/>
  </bookViews>
  <sheets>
    <sheet name="大豆模块" sheetId="5" r:id="rId1"/>
    <sheet name="旱地玉米模块" sheetId="6" r:id="rId2"/>
    <sheet name="葵花籽模块" sheetId="7" r:id="rId3"/>
    <sheet name="水地玉米模块" sheetId="8" r:id="rId4"/>
    <sheet name="公示照片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province">[1]dictionary!$A$1:$AE$1</definedName>
    <definedName name="provincialBank">[2]proviceSheet!$A$1:$AE$1</definedName>
  </definedNames>
  <calcPr calcId="144525"/>
</workbook>
</file>

<file path=xl/sharedStrings.xml><?xml version="1.0" encoding="utf-8"?>
<sst xmlns="http://schemas.openxmlformats.org/spreadsheetml/2006/main" count="124" uniqueCount="17">
  <si>
    <r>
      <rPr>
        <b/>
        <sz val="16"/>
        <color theme="1"/>
        <rFont val="宋体"/>
        <charset val="134"/>
        <scheme val="minor"/>
      </rPr>
      <t>巴林左旗</t>
    </r>
    <r>
      <rPr>
        <b/>
        <sz val="16"/>
        <color rgb="FFFF0000"/>
        <rFont val="宋体"/>
        <charset val="134"/>
        <scheme val="minor"/>
      </rPr>
      <t>哈拉哈达镇</t>
    </r>
  </si>
  <si>
    <t>2022年（大豆）承保情况公示</t>
  </si>
  <si>
    <t>序号</t>
  </si>
  <si>
    <t>被保险人姓名</t>
  </si>
  <si>
    <t>村（组）名</t>
  </si>
  <si>
    <t>投保数量（亩、头数）</t>
  </si>
  <si>
    <t>自交保费（元）</t>
  </si>
  <si>
    <t>保险金额（元）</t>
  </si>
  <si>
    <t>财政补贴情况比例</t>
  </si>
  <si>
    <t>中央</t>
  </si>
  <si>
    <t>自治区</t>
  </si>
  <si>
    <t>盟市</t>
  </si>
  <si>
    <t>旗县</t>
  </si>
  <si>
    <t>2022年（旱地玉米完全成本）承保情况公示</t>
  </si>
  <si>
    <t>2022年（葵花籽）承保情况公示</t>
  </si>
  <si>
    <r>
      <rPr>
        <b/>
        <sz val="12"/>
        <color theme="1"/>
        <rFont val="宋体"/>
        <charset val="134"/>
        <scheme val="minor"/>
      </rPr>
      <t>巴林左旗</t>
    </r>
    <r>
      <rPr>
        <b/>
        <sz val="12"/>
        <color rgb="FFFF0000"/>
        <rFont val="宋体"/>
        <charset val="134"/>
        <scheme val="minor"/>
      </rPr>
      <t>哈拉哈达镇</t>
    </r>
  </si>
  <si>
    <t>2022年（水地玉米完全成本）承保情况公示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</si>
</sst>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9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8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34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33" fillId="34" borderId="1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7" fillId="11" borderId="8" applyNumberFormat="0" applyAlignment="0" applyProtection="0">
      <alignment vertical="center"/>
    </xf>
    <xf numFmtId="0" fontId="0" fillId="24" borderId="9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shrinkToFit="1"/>
    </xf>
  </cellXfs>
  <cellStyles count="9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10" xfId="77"/>
    <cellStyle name="常规 2" xfId="78"/>
    <cellStyle name="常规 7" xfId="79"/>
    <cellStyle name="常规 8" xfId="80"/>
    <cellStyle name="常规 9" xfId="81"/>
    <cellStyle name="好 2" xfId="82"/>
    <cellStyle name="汇总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876935</xdr:colOff>
      <xdr:row>0</xdr:row>
      <xdr:rowOff>29210</xdr:rowOff>
    </xdr:from>
    <xdr:to>
      <xdr:col>5</xdr:col>
      <xdr:colOff>623570</xdr:colOff>
      <xdr:row>0</xdr:row>
      <xdr:rowOff>494030</xdr:rowOff>
    </xdr:to>
    <xdr:pic>
      <xdr:nvPicPr>
        <xdr:cNvPr id="3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29210"/>
          <a:ext cx="4862195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4" name="图片 3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5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6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15" name="图片 14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16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17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876935</xdr:colOff>
      <xdr:row>0</xdr:row>
      <xdr:rowOff>29210</xdr:rowOff>
    </xdr:from>
    <xdr:to>
      <xdr:col>5</xdr:col>
      <xdr:colOff>623570</xdr:colOff>
      <xdr:row>0</xdr:row>
      <xdr:rowOff>494030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29210"/>
          <a:ext cx="4862195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7" name="图片 6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8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9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10" name="图片 9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11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1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723900</xdr:colOff>
      <xdr:row>0</xdr:row>
      <xdr:rowOff>48895</xdr:rowOff>
    </xdr:from>
    <xdr:to>
      <xdr:col>5</xdr:col>
      <xdr:colOff>470535</xdr:colOff>
      <xdr:row>0</xdr:row>
      <xdr:rowOff>513715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48895"/>
          <a:ext cx="4861560" cy="464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38735</xdr:colOff>
      <xdr:row>0</xdr:row>
      <xdr:rowOff>57785</xdr:rowOff>
    </xdr:from>
    <xdr:to>
      <xdr:col>5</xdr:col>
      <xdr:colOff>661670</xdr:colOff>
      <xdr:row>0</xdr:row>
      <xdr:rowOff>522605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035" y="57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876935</xdr:colOff>
      <xdr:row>0</xdr:row>
      <xdr:rowOff>29210</xdr:rowOff>
    </xdr:from>
    <xdr:to>
      <xdr:col>5</xdr:col>
      <xdr:colOff>623570</xdr:colOff>
      <xdr:row>0</xdr:row>
      <xdr:rowOff>494030</xdr:rowOff>
    </xdr:to>
    <xdr:pic>
      <xdr:nvPicPr>
        <xdr:cNvPr id="3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29210"/>
          <a:ext cx="4862195" cy="464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95885</xdr:colOff>
      <xdr:row>0</xdr:row>
      <xdr:rowOff>48260</xdr:rowOff>
    </xdr:from>
    <xdr:to>
      <xdr:col>5</xdr:col>
      <xdr:colOff>718820</xdr:colOff>
      <xdr:row>0</xdr:row>
      <xdr:rowOff>513080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185" y="4826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3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4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5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46</xdr:row>
      <xdr:rowOff>48895</xdr:rowOff>
    </xdr:from>
    <xdr:to>
      <xdr:col>5</xdr:col>
      <xdr:colOff>470535</xdr:colOff>
      <xdr:row>46</xdr:row>
      <xdr:rowOff>513715</xdr:rowOff>
    </xdr:to>
    <xdr:pic>
      <xdr:nvPicPr>
        <xdr:cNvPr id="6" name="图片 5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9705340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92</xdr:row>
      <xdr:rowOff>48895</xdr:rowOff>
    </xdr:from>
    <xdr:to>
      <xdr:col>5</xdr:col>
      <xdr:colOff>470535</xdr:colOff>
      <xdr:row>92</xdr:row>
      <xdr:rowOff>513715</xdr:rowOff>
    </xdr:to>
    <xdr:pic>
      <xdr:nvPicPr>
        <xdr:cNvPr id="7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9361785"/>
          <a:ext cx="4861560" cy="464820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138</xdr:row>
      <xdr:rowOff>48895</xdr:rowOff>
    </xdr:from>
    <xdr:to>
      <xdr:col>5</xdr:col>
      <xdr:colOff>470535</xdr:colOff>
      <xdr:row>138</xdr:row>
      <xdr:rowOff>513715</xdr:rowOff>
    </xdr:to>
    <xdr:pic>
      <xdr:nvPicPr>
        <xdr:cNvPr id="8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29018230"/>
          <a:ext cx="4861560" cy="464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1</xdr:row>
      <xdr:rowOff>28575</xdr:rowOff>
    </xdr:from>
    <xdr:to>
      <xdr:col>8</xdr:col>
      <xdr:colOff>333375</xdr:colOff>
      <xdr:row>24</xdr:row>
      <xdr:rowOff>128905</xdr:rowOff>
    </xdr:to>
    <xdr:pic>
      <xdr:nvPicPr>
        <xdr:cNvPr id="2" name="图片 1" descr="5fb444a0f968974c41cbfc664f0bc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200025"/>
          <a:ext cx="5391150" cy="4043680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</xdr:row>
      <xdr:rowOff>38100</xdr:rowOff>
    </xdr:from>
    <xdr:to>
      <xdr:col>16</xdr:col>
      <xdr:colOff>304800</xdr:colOff>
      <xdr:row>24</xdr:row>
      <xdr:rowOff>138430</xdr:rowOff>
    </xdr:to>
    <xdr:pic>
      <xdr:nvPicPr>
        <xdr:cNvPr id="3" name="图片 2" descr="9b0bb89f2e514c771d644204a04fa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209550"/>
          <a:ext cx="5391150" cy="4043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214;\2020&#24180;&#20892;&#38505;&#29702;&#36180;\&#29702;&#36180;&#20844;&#31034;&#27169;&#29256;\&#24052;&#26519;&#24038;&#26071;&#30887;&#27969;&#21488;&#38215;&#26472;&#23478;&#33829;&#23376;&#26449;&#21016;&#27721;&#20891;&#31561;382&#25143;&#26449;&#27665;&#27700;&#22320;&#29577;&#3185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15;&#20445;&#2816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97;&#22320;&#29577;&#31859;&#27169;&#26495;&#65288;&#34892;&#25919;&#26449;&#20892;&#2514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3909;&#33457;&#31869;&#27169;&#26495;&#65288;&#34892;&#25919;&#26449;&#20892;&#2514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0;&#22320;&#29577;&#31859;&#27169;&#26495;&#65288;&#34892;&#25919;&#26449;&#20892;&#25143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3;&#35199;&#27807;2022&#24180;&#25919;&#31574;&#24615;&#31181;&#26893;&#19994;&#20445;&#38505;&#25237;&#20445;&#20844;&#31034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dictionary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proviceSheet"/>
      <sheetName val="animalSexSheet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保清单"/>
      <sheetName val="旱地玉米"/>
    </sheetNames>
    <sheetDataSet>
      <sheetData sheetId="0">
        <row r="2">
          <cell r="B2" t="str">
            <v>鞠占平</v>
          </cell>
        </row>
        <row r="2">
          <cell r="E2" t="str">
            <v>大西沟村</v>
          </cell>
        </row>
        <row r="2">
          <cell r="N2" t="str">
            <v>30</v>
          </cell>
        </row>
        <row r="3">
          <cell r="B3" t="str">
            <v>吴景江</v>
          </cell>
        </row>
        <row r="3">
          <cell r="E3" t="str">
            <v>大西沟村</v>
          </cell>
        </row>
        <row r="3">
          <cell r="N3" t="str">
            <v>30</v>
          </cell>
        </row>
        <row r="4">
          <cell r="B4" t="str">
            <v>贾玉德</v>
          </cell>
        </row>
        <row r="4">
          <cell r="E4" t="str">
            <v>大西沟村</v>
          </cell>
        </row>
        <row r="4">
          <cell r="N4" t="str">
            <v>16</v>
          </cell>
        </row>
        <row r="5">
          <cell r="B5" t="str">
            <v>赵广成</v>
          </cell>
        </row>
        <row r="5">
          <cell r="E5" t="str">
            <v>大西沟村</v>
          </cell>
        </row>
        <row r="5">
          <cell r="N5" t="str">
            <v>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承保清单"/>
      <sheetName val="葵花籽"/>
    </sheetNames>
    <sheetDataSet>
      <sheetData sheetId="0">
        <row r="2">
          <cell r="B2" t="str">
            <v>张福玉</v>
          </cell>
        </row>
        <row r="2">
          <cell r="E2" t="str">
            <v>大西沟村</v>
          </cell>
        </row>
        <row r="2">
          <cell r="N2" t="str">
            <v>20</v>
          </cell>
        </row>
        <row r="3">
          <cell r="B3" t="str">
            <v>袁有生</v>
          </cell>
        </row>
        <row r="3">
          <cell r="E3" t="str">
            <v>大西沟村</v>
          </cell>
        </row>
        <row r="3">
          <cell r="N3" t="str">
            <v>4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承保清单"/>
      <sheetName val="水地玉米"/>
    </sheetNames>
    <sheetDataSet>
      <sheetData sheetId="0">
        <row r="2">
          <cell r="B2" t="str">
            <v>夏国军</v>
          </cell>
        </row>
        <row r="2">
          <cell r="E2" t="str">
            <v>大西沟村</v>
          </cell>
        </row>
        <row r="2">
          <cell r="N2" t="str">
            <v>25</v>
          </cell>
        </row>
        <row r="3">
          <cell r="B3" t="str">
            <v>周永良</v>
          </cell>
        </row>
        <row r="3">
          <cell r="E3" t="str">
            <v>大西沟村</v>
          </cell>
        </row>
        <row r="3">
          <cell r="N3" t="str">
            <v>71</v>
          </cell>
        </row>
        <row r="4">
          <cell r="B4" t="str">
            <v>张秀军</v>
          </cell>
        </row>
        <row r="4">
          <cell r="E4" t="str">
            <v>大西沟村</v>
          </cell>
        </row>
        <row r="4">
          <cell r="N4" t="str">
            <v>22</v>
          </cell>
        </row>
        <row r="5">
          <cell r="B5" t="str">
            <v>高海龙</v>
          </cell>
        </row>
        <row r="5">
          <cell r="E5" t="str">
            <v>大西沟村</v>
          </cell>
        </row>
        <row r="5">
          <cell r="N5" t="str">
            <v>58</v>
          </cell>
        </row>
        <row r="6">
          <cell r="B6" t="str">
            <v>刘立梅</v>
          </cell>
        </row>
        <row r="6">
          <cell r="E6" t="str">
            <v>大西沟村</v>
          </cell>
        </row>
        <row r="6">
          <cell r="N6" t="str">
            <v>24</v>
          </cell>
        </row>
        <row r="7">
          <cell r="B7" t="str">
            <v>邵武</v>
          </cell>
        </row>
        <row r="7">
          <cell r="E7" t="str">
            <v>大西沟村</v>
          </cell>
        </row>
        <row r="7">
          <cell r="N7" t="str">
            <v>16</v>
          </cell>
        </row>
        <row r="8">
          <cell r="B8" t="str">
            <v>于栋生</v>
          </cell>
        </row>
        <row r="8">
          <cell r="E8" t="str">
            <v>大西沟村</v>
          </cell>
        </row>
        <row r="8">
          <cell r="N8" t="str">
            <v>11</v>
          </cell>
        </row>
        <row r="9">
          <cell r="B9" t="str">
            <v>李显峰</v>
          </cell>
        </row>
        <row r="9">
          <cell r="E9" t="str">
            <v>大西沟村</v>
          </cell>
        </row>
        <row r="9">
          <cell r="N9" t="str">
            <v>20</v>
          </cell>
        </row>
        <row r="10">
          <cell r="B10" t="str">
            <v>李显军</v>
          </cell>
        </row>
        <row r="10">
          <cell r="E10" t="str">
            <v>大西沟村</v>
          </cell>
        </row>
        <row r="10">
          <cell r="N10" t="str">
            <v>64</v>
          </cell>
        </row>
        <row r="11">
          <cell r="B11" t="str">
            <v>吕俊刚</v>
          </cell>
        </row>
        <row r="11">
          <cell r="E11" t="str">
            <v>大西沟村</v>
          </cell>
        </row>
        <row r="11">
          <cell r="N11" t="str">
            <v>30</v>
          </cell>
        </row>
        <row r="12">
          <cell r="B12" t="str">
            <v>张海明</v>
          </cell>
        </row>
        <row r="12">
          <cell r="E12" t="str">
            <v>大西沟村</v>
          </cell>
        </row>
        <row r="12">
          <cell r="N12" t="str">
            <v>45</v>
          </cell>
        </row>
        <row r="13">
          <cell r="B13" t="str">
            <v>刘丛</v>
          </cell>
        </row>
        <row r="13">
          <cell r="E13" t="str">
            <v>大西沟村</v>
          </cell>
        </row>
        <row r="13">
          <cell r="N13" t="str">
            <v>20</v>
          </cell>
        </row>
        <row r="14">
          <cell r="B14" t="str">
            <v>李魁武</v>
          </cell>
        </row>
        <row r="14">
          <cell r="E14" t="str">
            <v>大西沟村</v>
          </cell>
        </row>
        <row r="14">
          <cell r="N14" t="str">
            <v>11</v>
          </cell>
        </row>
        <row r="15">
          <cell r="B15" t="str">
            <v>夏国栋</v>
          </cell>
        </row>
        <row r="15">
          <cell r="E15" t="str">
            <v>大西沟村</v>
          </cell>
        </row>
        <row r="15">
          <cell r="N15" t="str">
            <v>53</v>
          </cell>
        </row>
        <row r="16">
          <cell r="B16" t="str">
            <v>高海明</v>
          </cell>
        </row>
        <row r="16">
          <cell r="E16" t="str">
            <v>大西沟村</v>
          </cell>
        </row>
        <row r="16">
          <cell r="N16" t="str">
            <v>110</v>
          </cell>
        </row>
        <row r="17">
          <cell r="B17" t="str">
            <v>霍红丽</v>
          </cell>
        </row>
        <row r="17">
          <cell r="E17" t="str">
            <v>大西沟村</v>
          </cell>
        </row>
        <row r="17">
          <cell r="N17" t="str">
            <v>7</v>
          </cell>
        </row>
        <row r="18">
          <cell r="B18" t="str">
            <v>李显春</v>
          </cell>
        </row>
        <row r="18">
          <cell r="E18" t="str">
            <v>大西沟村</v>
          </cell>
        </row>
        <row r="18">
          <cell r="N18" t="str">
            <v>36</v>
          </cell>
        </row>
        <row r="19">
          <cell r="B19" t="str">
            <v>张文山</v>
          </cell>
        </row>
        <row r="19">
          <cell r="E19" t="str">
            <v>大西沟村</v>
          </cell>
        </row>
        <row r="19">
          <cell r="N19" t="str">
            <v>30</v>
          </cell>
        </row>
        <row r="20">
          <cell r="B20" t="str">
            <v>张相东</v>
          </cell>
        </row>
        <row r="20">
          <cell r="E20" t="str">
            <v>大西沟村</v>
          </cell>
        </row>
        <row r="20">
          <cell r="N20" t="str">
            <v>101</v>
          </cell>
        </row>
        <row r="21">
          <cell r="B21" t="str">
            <v>高秀兰</v>
          </cell>
        </row>
        <row r="21">
          <cell r="E21" t="str">
            <v>大西沟村</v>
          </cell>
        </row>
        <row r="21">
          <cell r="N21" t="str">
            <v>30</v>
          </cell>
        </row>
        <row r="22">
          <cell r="B22" t="str">
            <v>黄振河</v>
          </cell>
        </row>
        <row r="22">
          <cell r="E22" t="str">
            <v>大西沟村</v>
          </cell>
        </row>
        <row r="22">
          <cell r="N22" t="str">
            <v>12</v>
          </cell>
        </row>
        <row r="23">
          <cell r="B23" t="str">
            <v>张福民</v>
          </cell>
        </row>
        <row r="23">
          <cell r="E23" t="str">
            <v>大西沟村</v>
          </cell>
        </row>
        <row r="23">
          <cell r="N23" t="str">
            <v>18</v>
          </cell>
        </row>
        <row r="24">
          <cell r="B24" t="str">
            <v>吕民</v>
          </cell>
        </row>
        <row r="24">
          <cell r="E24" t="str">
            <v>大西沟村</v>
          </cell>
        </row>
        <row r="24">
          <cell r="N24" t="str">
            <v>24</v>
          </cell>
        </row>
        <row r="25">
          <cell r="B25" t="str">
            <v>赵清文</v>
          </cell>
        </row>
        <row r="25">
          <cell r="E25" t="str">
            <v>大西沟村</v>
          </cell>
        </row>
        <row r="25">
          <cell r="N25" t="str">
            <v>22</v>
          </cell>
        </row>
        <row r="26">
          <cell r="B26" t="str">
            <v>宋广玲</v>
          </cell>
        </row>
        <row r="26">
          <cell r="E26" t="str">
            <v>大西沟村</v>
          </cell>
        </row>
        <row r="26">
          <cell r="N26" t="str">
            <v>13</v>
          </cell>
        </row>
        <row r="27">
          <cell r="B27" t="str">
            <v>张玉生</v>
          </cell>
        </row>
        <row r="27">
          <cell r="E27" t="str">
            <v>大西沟村</v>
          </cell>
        </row>
        <row r="27">
          <cell r="N27" t="str">
            <v>83</v>
          </cell>
        </row>
        <row r="28">
          <cell r="B28" t="str">
            <v>黄振刚</v>
          </cell>
        </row>
        <row r="28">
          <cell r="E28" t="str">
            <v>大西沟村</v>
          </cell>
        </row>
        <row r="28">
          <cell r="N28" t="str">
            <v>33</v>
          </cell>
        </row>
        <row r="29">
          <cell r="B29" t="str">
            <v>王继平</v>
          </cell>
        </row>
        <row r="29">
          <cell r="E29" t="str">
            <v>大西沟村</v>
          </cell>
        </row>
        <row r="29">
          <cell r="N29" t="str">
            <v>16</v>
          </cell>
        </row>
        <row r="30">
          <cell r="B30" t="str">
            <v>王永军</v>
          </cell>
        </row>
        <row r="30">
          <cell r="E30" t="str">
            <v>大西沟村</v>
          </cell>
        </row>
        <row r="30">
          <cell r="N30" t="str">
            <v>18</v>
          </cell>
        </row>
        <row r="31">
          <cell r="B31" t="str">
            <v>黄振新</v>
          </cell>
        </row>
        <row r="31">
          <cell r="E31" t="str">
            <v>大西沟村</v>
          </cell>
        </row>
        <row r="31">
          <cell r="N31" t="str">
            <v>83</v>
          </cell>
        </row>
        <row r="32">
          <cell r="B32" t="str">
            <v>杨喜珍</v>
          </cell>
        </row>
        <row r="32">
          <cell r="E32" t="str">
            <v>大西沟村</v>
          </cell>
        </row>
        <row r="32">
          <cell r="N32" t="str">
            <v>26</v>
          </cell>
        </row>
        <row r="33">
          <cell r="B33" t="str">
            <v>黄振海</v>
          </cell>
        </row>
        <row r="33">
          <cell r="E33" t="str">
            <v>大西沟村</v>
          </cell>
        </row>
        <row r="33">
          <cell r="N33" t="str">
            <v>20</v>
          </cell>
        </row>
        <row r="34">
          <cell r="B34" t="str">
            <v>赵音杰</v>
          </cell>
        </row>
        <row r="34">
          <cell r="E34" t="str">
            <v>大西沟村</v>
          </cell>
        </row>
        <row r="34">
          <cell r="N34" t="str">
            <v>15</v>
          </cell>
        </row>
        <row r="35">
          <cell r="B35" t="str">
            <v>张文生</v>
          </cell>
        </row>
        <row r="35">
          <cell r="E35" t="str">
            <v>大西沟村</v>
          </cell>
        </row>
        <row r="35">
          <cell r="N35" t="str">
            <v>4</v>
          </cell>
        </row>
        <row r="36">
          <cell r="B36" t="str">
            <v>张福</v>
          </cell>
        </row>
        <row r="36">
          <cell r="E36" t="str">
            <v>大西沟村</v>
          </cell>
        </row>
        <row r="36">
          <cell r="N36" t="str">
            <v>52</v>
          </cell>
        </row>
        <row r="37">
          <cell r="B37" t="str">
            <v>孙相利</v>
          </cell>
        </row>
        <row r="37">
          <cell r="E37" t="str">
            <v>大西沟村</v>
          </cell>
        </row>
        <row r="37">
          <cell r="N37" t="str">
            <v>38</v>
          </cell>
        </row>
        <row r="38">
          <cell r="B38" t="str">
            <v>高连才</v>
          </cell>
        </row>
        <row r="38">
          <cell r="E38" t="str">
            <v>大西沟村</v>
          </cell>
        </row>
        <row r="38">
          <cell r="N38" t="str">
            <v>21</v>
          </cell>
        </row>
        <row r="39">
          <cell r="B39" t="str">
            <v>黄振江</v>
          </cell>
        </row>
        <row r="39">
          <cell r="E39" t="str">
            <v>大西沟村</v>
          </cell>
        </row>
        <row r="39">
          <cell r="N39" t="str">
            <v>41</v>
          </cell>
        </row>
        <row r="40">
          <cell r="B40" t="str">
            <v>吕军</v>
          </cell>
        </row>
        <row r="40">
          <cell r="E40" t="str">
            <v>大西沟村</v>
          </cell>
        </row>
        <row r="40">
          <cell r="N40" t="str">
            <v>15</v>
          </cell>
        </row>
        <row r="41">
          <cell r="B41" t="str">
            <v>黄振富</v>
          </cell>
        </row>
        <row r="41">
          <cell r="E41" t="str">
            <v>大西沟村</v>
          </cell>
        </row>
        <row r="41">
          <cell r="N41" t="str">
            <v>11</v>
          </cell>
        </row>
        <row r="42">
          <cell r="B42" t="str">
            <v>赵春喜</v>
          </cell>
        </row>
        <row r="42">
          <cell r="E42" t="str">
            <v>大西沟村</v>
          </cell>
        </row>
        <row r="42">
          <cell r="N42" t="str">
            <v>16</v>
          </cell>
        </row>
        <row r="43">
          <cell r="B43" t="str">
            <v>丁福贵</v>
          </cell>
        </row>
        <row r="43">
          <cell r="E43" t="str">
            <v>大西沟村</v>
          </cell>
        </row>
        <row r="43">
          <cell r="N43" t="str">
            <v>31</v>
          </cell>
        </row>
        <row r="44">
          <cell r="B44" t="str">
            <v>邵杰</v>
          </cell>
        </row>
        <row r="44">
          <cell r="E44" t="str">
            <v>大西沟村</v>
          </cell>
        </row>
        <row r="44">
          <cell r="N44" t="str">
            <v>44</v>
          </cell>
        </row>
        <row r="45">
          <cell r="B45" t="str">
            <v>韩喜</v>
          </cell>
        </row>
        <row r="45">
          <cell r="E45" t="str">
            <v>大西沟村</v>
          </cell>
        </row>
        <row r="45">
          <cell r="N45" t="str">
            <v>31</v>
          </cell>
        </row>
        <row r="46">
          <cell r="B46" t="str">
            <v>丁福臣</v>
          </cell>
        </row>
        <row r="46">
          <cell r="E46" t="str">
            <v>大西沟村</v>
          </cell>
        </row>
        <row r="46">
          <cell r="N46" t="str">
            <v>93</v>
          </cell>
        </row>
        <row r="47">
          <cell r="B47" t="str">
            <v>张国廷</v>
          </cell>
        </row>
        <row r="47">
          <cell r="E47" t="str">
            <v>大西沟村</v>
          </cell>
        </row>
        <row r="47">
          <cell r="N47" t="str">
            <v>10</v>
          </cell>
        </row>
        <row r="48">
          <cell r="B48" t="str">
            <v>赵清武</v>
          </cell>
        </row>
        <row r="48">
          <cell r="E48" t="str">
            <v>大西沟村</v>
          </cell>
        </row>
        <row r="48">
          <cell r="N48" t="str">
            <v>30</v>
          </cell>
        </row>
        <row r="49">
          <cell r="B49" t="str">
            <v>邵友</v>
          </cell>
        </row>
        <row r="49">
          <cell r="E49" t="str">
            <v>大西沟村</v>
          </cell>
        </row>
        <row r="49">
          <cell r="N49" t="str">
            <v>28</v>
          </cell>
        </row>
        <row r="50">
          <cell r="B50" t="str">
            <v>张鹏</v>
          </cell>
        </row>
        <row r="50">
          <cell r="E50" t="str">
            <v>大西沟村</v>
          </cell>
        </row>
        <row r="50">
          <cell r="N50" t="str">
            <v>38</v>
          </cell>
        </row>
        <row r="51">
          <cell r="B51" t="str">
            <v>刘占军</v>
          </cell>
        </row>
        <row r="51">
          <cell r="E51" t="str">
            <v>大西沟村</v>
          </cell>
        </row>
        <row r="51">
          <cell r="N51" t="str">
            <v>45</v>
          </cell>
        </row>
        <row r="52">
          <cell r="B52" t="str">
            <v>任玉成</v>
          </cell>
        </row>
        <row r="52">
          <cell r="E52" t="str">
            <v>大西沟村</v>
          </cell>
        </row>
        <row r="52">
          <cell r="N52" t="str">
            <v>10</v>
          </cell>
        </row>
        <row r="53">
          <cell r="B53" t="str">
            <v>韩忠富</v>
          </cell>
        </row>
        <row r="53">
          <cell r="E53" t="str">
            <v>大西沟村</v>
          </cell>
        </row>
        <row r="53">
          <cell r="N53" t="str">
            <v>26</v>
          </cell>
        </row>
        <row r="54">
          <cell r="B54" t="str">
            <v>李成林</v>
          </cell>
        </row>
        <row r="54">
          <cell r="E54" t="str">
            <v>大西沟村</v>
          </cell>
        </row>
        <row r="54">
          <cell r="N54" t="str">
            <v>140</v>
          </cell>
        </row>
        <row r="55">
          <cell r="B55" t="str">
            <v>李成发</v>
          </cell>
        </row>
        <row r="55">
          <cell r="E55" t="str">
            <v>大西沟村</v>
          </cell>
        </row>
        <row r="55">
          <cell r="N55" t="str">
            <v>28</v>
          </cell>
        </row>
        <row r="56">
          <cell r="B56" t="str">
            <v>张玉凤</v>
          </cell>
        </row>
        <row r="56">
          <cell r="E56" t="str">
            <v>大西沟村</v>
          </cell>
        </row>
        <row r="56">
          <cell r="N56" t="str">
            <v>15</v>
          </cell>
        </row>
        <row r="57">
          <cell r="B57" t="str">
            <v>贾玉德</v>
          </cell>
        </row>
        <row r="57">
          <cell r="E57" t="str">
            <v>大西沟村</v>
          </cell>
        </row>
        <row r="57">
          <cell r="N57" t="str">
            <v>25</v>
          </cell>
        </row>
        <row r="58">
          <cell r="B58" t="str">
            <v>贾学民</v>
          </cell>
        </row>
        <row r="58">
          <cell r="E58" t="str">
            <v>大西沟村</v>
          </cell>
        </row>
        <row r="58">
          <cell r="N58" t="str">
            <v>65</v>
          </cell>
        </row>
        <row r="59">
          <cell r="B59" t="str">
            <v>贾学军</v>
          </cell>
        </row>
        <row r="59">
          <cell r="E59" t="str">
            <v>大西沟村</v>
          </cell>
        </row>
        <row r="59">
          <cell r="N59" t="str">
            <v>54</v>
          </cell>
        </row>
        <row r="60">
          <cell r="B60" t="str">
            <v>于振山</v>
          </cell>
        </row>
        <row r="60">
          <cell r="E60" t="str">
            <v>大西沟村</v>
          </cell>
        </row>
        <row r="60">
          <cell r="N60" t="str">
            <v>6</v>
          </cell>
        </row>
        <row r="61">
          <cell r="B61" t="str">
            <v>贾玉祥</v>
          </cell>
        </row>
        <row r="61">
          <cell r="E61" t="str">
            <v>大西沟村</v>
          </cell>
        </row>
        <row r="61">
          <cell r="N61" t="str">
            <v>14</v>
          </cell>
        </row>
        <row r="62">
          <cell r="B62" t="str">
            <v>王忠义</v>
          </cell>
        </row>
        <row r="62">
          <cell r="E62" t="str">
            <v>大西沟村</v>
          </cell>
        </row>
        <row r="62">
          <cell r="N62" t="str">
            <v>5</v>
          </cell>
        </row>
        <row r="63">
          <cell r="B63" t="str">
            <v>王忠元</v>
          </cell>
        </row>
        <row r="63">
          <cell r="E63" t="str">
            <v>大西沟村</v>
          </cell>
        </row>
        <row r="63">
          <cell r="N63" t="str">
            <v>21</v>
          </cell>
        </row>
        <row r="64">
          <cell r="B64" t="str">
            <v>王连军</v>
          </cell>
        </row>
        <row r="64">
          <cell r="E64" t="str">
            <v>大西沟村</v>
          </cell>
        </row>
        <row r="64">
          <cell r="N64" t="str">
            <v>25</v>
          </cell>
        </row>
        <row r="65">
          <cell r="B65" t="str">
            <v>王峰</v>
          </cell>
        </row>
        <row r="65">
          <cell r="E65" t="str">
            <v>大西沟村</v>
          </cell>
        </row>
        <row r="65">
          <cell r="N65" t="str">
            <v>65</v>
          </cell>
        </row>
        <row r="66">
          <cell r="B66" t="str">
            <v>王华</v>
          </cell>
        </row>
        <row r="66">
          <cell r="E66" t="str">
            <v>大西沟村</v>
          </cell>
        </row>
        <row r="66">
          <cell r="N66" t="str">
            <v>22</v>
          </cell>
        </row>
        <row r="67">
          <cell r="B67" t="str">
            <v>霍森</v>
          </cell>
        </row>
        <row r="67">
          <cell r="E67" t="str">
            <v>大西沟村</v>
          </cell>
        </row>
        <row r="67">
          <cell r="N67" t="str">
            <v>11</v>
          </cell>
        </row>
        <row r="68">
          <cell r="B68" t="str">
            <v>李成才</v>
          </cell>
        </row>
        <row r="68">
          <cell r="E68" t="str">
            <v>大西沟村</v>
          </cell>
        </row>
        <row r="68">
          <cell r="N68" t="str">
            <v>5</v>
          </cell>
        </row>
        <row r="69">
          <cell r="B69" t="str">
            <v>刘琢</v>
          </cell>
        </row>
        <row r="69">
          <cell r="E69" t="str">
            <v>大西沟村</v>
          </cell>
        </row>
        <row r="69">
          <cell r="N69" t="str">
            <v>18</v>
          </cell>
        </row>
        <row r="70">
          <cell r="B70" t="str">
            <v>霍山</v>
          </cell>
        </row>
        <row r="70">
          <cell r="E70" t="str">
            <v>大西沟村</v>
          </cell>
        </row>
        <row r="70">
          <cell r="N70" t="str">
            <v>8</v>
          </cell>
        </row>
        <row r="71">
          <cell r="B71" t="str">
            <v>王连河</v>
          </cell>
        </row>
        <row r="71">
          <cell r="E71" t="str">
            <v>大西沟村</v>
          </cell>
        </row>
        <row r="71">
          <cell r="N71" t="str">
            <v>99</v>
          </cell>
        </row>
        <row r="72">
          <cell r="B72" t="str">
            <v>吴景江</v>
          </cell>
        </row>
        <row r="72">
          <cell r="E72" t="str">
            <v>大西沟村</v>
          </cell>
        </row>
        <row r="72">
          <cell r="N72" t="str">
            <v>27</v>
          </cell>
        </row>
        <row r="73">
          <cell r="B73" t="str">
            <v>贾东海</v>
          </cell>
        </row>
        <row r="73">
          <cell r="E73" t="str">
            <v>大西沟村</v>
          </cell>
        </row>
        <row r="73">
          <cell r="N73" t="str">
            <v>6</v>
          </cell>
        </row>
        <row r="74">
          <cell r="B74" t="str">
            <v>贾玉福</v>
          </cell>
        </row>
        <row r="74">
          <cell r="E74" t="str">
            <v>大西沟村</v>
          </cell>
        </row>
        <row r="74">
          <cell r="N74" t="str">
            <v>10</v>
          </cell>
        </row>
        <row r="75">
          <cell r="B75" t="str">
            <v>赵洪刚</v>
          </cell>
        </row>
        <row r="75">
          <cell r="E75" t="str">
            <v>大西沟村</v>
          </cell>
        </row>
        <row r="75">
          <cell r="N75" t="str">
            <v>31</v>
          </cell>
        </row>
        <row r="76">
          <cell r="B76" t="str">
            <v>刘国恩</v>
          </cell>
        </row>
        <row r="76">
          <cell r="E76" t="str">
            <v>大西沟村</v>
          </cell>
        </row>
        <row r="76">
          <cell r="N76" t="str">
            <v>18</v>
          </cell>
        </row>
        <row r="77">
          <cell r="B77" t="str">
            <v>赵洪士</v>
          </cell>
        </row>
        <row r="77">
          <cell r="E77" t="str">
            <v>大西沟村</v>
          </cell>
        </row>
        <row r="77">
          <cell r="N77" t="str">
            <v>62</v>
          </cell>
        </row>
        <row r="78">
          <cell r="B78" t="str">
            <v>贾玉琢</v>
          </cell>
        </row>
        <row r="78">
          <cell r="E78" t="str">
            <v>大西沟村</v>
          </cell>
        </row>
        <row r="78">
          <cell r="N78" t="str">
            <v>24</v>
          </cell>
        </row>
        <row r="79">
          <cell r="B79" t="str">
            <v>霍亚东</v>
          </cell>
        </row>
        <row r="79">
          <cell r="E79" t="str">
            <v>大西沟村</v>
          </cell>
        </row>
        <row r="79">
          <cell r="N79" t="str">
            <v>9</v>
          </cell>
        </row>
        <row r="80">
          <cell r="B80" t="str">
            <v>李振青</v>
          </cell>
        </row>
        <row r="80">
          <cell r="E80" t="str">
            <v>大西沟村</v>
          </cell>
        </row>
        <row r="80">
          <cell r="N80" t="str">
            <v>36</v>
          </cell>
        </row>
        <row r="81">
          <cell r="B81" t="str">
            <v>刘凤河</v>
          </cell>
        </row>
        <row r="81">
          <cell r="E81" t="str">
            <v>大西沟村</v>
          </cell>
        </row>
        <row r="81">
          <cell r="N81" t="str">
            <v>44</v>
          </cell>
        </row>
        <row r="82">
          <cell r="B82" t="str">
            <v>李岭</v>
          </cell>
        </row>
        <row r="82">
          <cell r="E82" t="str">
            <v>大西沟村</v>
          </cell>
        </row>
        <row r="82">
          <cell r="N82" t="str">
            <v>14</v>
          </cell>
        </row>
        <row r="83">
          <cell r="B83" t="str">
            <v>于振华</v>
          </cell>
        </row>
        <row r="83">
          <cell r="E83" t="str">
            <v>大西沟村</v>
          </cell>
        </row>
        <row r="83">
          <cell r="N83" t="str">
            <v>17</v>
          </cell>
        </row>
        <row r="84">
          <cell r="B84" t="str">
            <v>李智勇</v>
          </cell>
        </row>
        <row r="84">
          <cell r="E84" t="str">
            <v>大西沟村</v>
          </cell>
        </row>
        <row r="84">
          <cell r="N84" t="str">
            <v>35</v>
          </cell>
        </row>
        <row r="85">
          <cell r="B85" t="str">
            <v>于振义</v>
          </cell>
        </row>
        <row r="85">
          <cell r="E85" t="str">
            <v>大西沟村</v>
          </cell>
        </row>
        <row r="85">
          <cell r="N85" t="str">
            <v>62</v>
          </cell>
        </row>
        <row r="86">
          <cell r="B86" t="str">
            <v>刘柱</v>
          </cell>
        </row>
        <row r="86">
          <cell r="E86" t="str">
            <v>大西沟村</v>
          </cell>
        </row>
        <row r="86">
          <cell r="N86" t="str">
            <v>27</v>
          </cell>
        </row>
        <row r="87">
          <cell r="B87" t="str">
            <v>李瑞武</v>
          </cell>
        </row>
        <row r="87">
          <cell r="E87" t="str">
            <v>大西沟村</v>
          </cell>
        </row>
        <row r="87">
          <cell r="N87" t="str">
            <v>23</v>
          </cell>
        </row>
        <row r="88">
          <cell r="B88" t="str">
            <v>王福</v>
          </cell>
        </row>
        <row r="88">
          <cell r="E88" t="str">
            <v>大西沟村</v>
          </cell>
        </row>
        <row r="88">
          <cell r="N88" t="str">
            <v>244</v>
          </cell>
        </row>
        <row r="89">
          <cell r="B89" t="str">
            <v>霍臣</v>
          </cell>
        </row>
        <row r="89">
          <cell r="E89" t="str">
            <v>大西沟村</v>
          </cell>
        </row>
        <row r="89">
          <cell r="N89" t="str">
            <v>12</v>
          </cell>
        </row>
        <row r="90">
          <cell r="B90" t="str">
            <v>李柏玉</v>
          </cell>
        </row>
        <row r="90">
          <cell r="E90" t="str">
            <v>大西沟村</v>
          </cell>
        </row>
        <row r="90">
          <cell r="N90" t="str">
            <v>79</v>
          </cell>
        </row>
        <row r="91">
          <cell r="B91" t="str">
            <v>李柏军</v>
          </cell>
        </row>
        <row r="91">
          <cell r="E91" t="str">
            <v>大西沟村</v>
          </cell>
        </row>
        <row r="91">
          <cell r="N91" t="str">
            <v>30</v>
          </cell>
        </row>
        <row r="92">
          <cell r="B92" t="str">
            <v>王明全</v>
          </cell>
        </row>
        <row r="92">
          <cell r="E92" t="str">
            <v>大西沟村</v>
          </cell>
        </row>
        <row r="92">
          <cell r="N92" t="str">
            <v>11</v>
          </cell>
        </row>
        <row r="93">
          <cell r="B93" t="str">
            <v>黄振才</v>
          </cell>
        </row>
        <row r="93">
          <cell r="E93" t="str">
            <v>大西沟村</v>
          </cell>
        </row>
        <row r="93">
          <cell r="N93" t="str">
            <v>15</v>
          </cell>
        </row>
        <row r="94">
          <cell r="B94" t="str">
            <v>李柏祥</v>
          </cell>
        </row>
        <row r="94">
          <cell r="E94" t="str">
            <v>大西沟村</v>
          </cell>
        </row>
        <row r="94">
          <cell r="N94" t="str">
            <v>17</v>
          </cell>
        </row>
        <row r="95">
          <cell r="B95" t="str">
            <v>霍发</v>
          </cell>
        </row>
        <row r="95">
          <cell r="E95" t="str">
            <v>大西沟村</v>
          </cell>
        </row>
        <row r="95">
          <cell r="N95" t="str">
            <v>20</v>
          </cell>
        </row>
        <row r="96">
          <cell r="B96" t="str">
            <v>杨军明</v>
          </cell>
        </row>
        <row r="96">
          <cell r="E96" t="str">
            <v>大西沟村</v>
          </cell>
        </row>
        <row r="96">
          <cell r="N96" t="str">
            <v>45</v>
          </cell>
        </row>
        <row r="97">
          <cell r="B97" t="str">
            <v>刘凤山</v>
          </cell>
        </row>
        <row r="97">
          <cell r="E97" t="str">
            <v>大西沟村</v>
          </cell>
        </row>
        <row r="97">
          <cell r="N97" t="str">
            <v>27</v>
          </cell>
        </row>
        <row r="98">
          <cell r="B98" t="str">
            <v>鞠占平</v>
          </cell>
        </row>
        <row r="98">
          <cell r="E98" t="str">
            <v>大西沟村</v>
          </cell>
        </row>
        <row r="98">
          <cell r="N98" t="str">
            <v>45</v>
          </cell>
        </row>
        <row r="99">
          <cell r="B99" t="str">
            <v>赵广林</v>
          </cell>
        </row>
        <row r="99">
          <cell r="E99" t="str">
            <v>大西沟村</v>
          </cell>
        </row>
        <row r="99">
          <cell r="N99" t="str">
            <v>6</v>
          </cell>
        </row>
        <row r="100">
          <cell r="B100" t="str">
            <v>霍金彪</v>
          </cell>
        </row>
        <row r="100">
          <cell r="E100" t="str">
            <v>大西沟村</v>
          </cell>
        </row>
        <row r="100">
          <cell r="N100" t="str">
            <v>30</v>
          </cell>
        </row>
        <row r="101">
          <cell r="B101" t="str">
            <v>赵玉军</v>
          </cell>
        </row>
        <row r="101">
          <cell r="E101" t="str">
            <v>大西沟村</v>
          </cell>
        </row>
        <row r="101">
          <cell r="N101" t="str">
            <v>49</v>
          </cell>
        </row>
        <row r="102">
          <cell r="B102" t="str">
            <v>高海臣</v>
          </cell>
        </row>
        <row r="102">
          <cell r="E102" t="str">
            <v>大西沟村</v>
          </cell>
        </row>
        <row r="102">
          <cell r="N102" t="str">
            <v>50</v>
          </cell>
        </row>
        <row r="103">
          <cell r="B103" t="str">
            <v>王双</v>
          </cell>
        </row>
        <row r="103">
          <cell r="E103" t="str">
            <v>大西沟村</v>
          </cell>
        </row>
        <row r="103">
          <cell r="N103" t="str">
            <v>73</v>
          </cell>
        </row>
        <row r="104">
          <cell r="B104" t="str">
            <v>刘国安</v>
          </cell>
        </row>
        <row r="104">
          <cell r="E104" t="str">
            <v>大西沟村</v>
          </cell>
        </row>
        <row r="104">
          <cell r="N104" t="str">
            <v>43</v>
          </cell>
        </row>
        <row r="105">
          <cell r="B105" t="str">
            <v>宿占军</v>
          </cell>
        </row>
        <row r="105">
          <cell r="E105" t="str">
            <v>大西沟村</v>
          </cell>
        </row>
        <row r="105">
          <cell r="N105" t="str">
            <v>25</v>
          </cell>
        </row>
        <row r="106">
          <cell r="B106" t="str">
            <v>宿占文</v>
          </cell>
        </row>
        <row r="106">
          <cell r="E106" t="str">
            <v>大西沟村</v>
          </cell>
        </row>
        <row r="106">
          <cell r="N106" t="str">
            <v>18</v>
          </cell>
        </row>
        <row r="107">
          <cell r="B107" t="str">
            <v>赵广新</v>
          </cell>
        </row>
        <row r="107">
          <cell r="E107" t="str">
            <v>大西沟村</v>
          </cell>
        </row>
        <row r="107">
          <cell r="N107" t="str">
            <v>52</v>
          </cell>
        </row>
        <row r="108">
          <cell r="B108" t="str">
            <v>霍刚</v>
          </cell>
        </row>
        <row r="108">
          <cell r="E108" t="str">
            <v>大西沟村</v>
          </cell>
        </row>
        <row r="108">
          <cell r="N108" t="str">
            <v>68</v>
          </cell>
        </row>
        <row r="109">
          <cell r="B109" t="str">
            <v>李成武</v>
          </cell>
        </row>
        <row r="109">
          <cell r="E109" t="str">
            <v>大西沟村</v>
          </cell>
        </row>
        <row r="109">
          <cell r="N109" t="str">
            <v>9</v>
          </cell>
        </row>
        <row r="110">
          <cell r="B110" t="str">
            <v>刘国良</v>
          </cell>
        </row>
        <row r="110">
          <cell r="E110" t="str">
            <v>大西沟村</v>
          </cell>
        </row>
        <row r="110">
          <cell r="N110" t="str">
            <v>8</v>
          </cell>
        </row>
        <row r="111">
          <cell r="B111" t="str">
            <v>张秀军</v>
          </cell>
        </row>
        <row r="111">
          <cell r="E111" t="str">
            <v>大西沟村</v>
          </cell>
        </row>
        <row r="111">
          <cell r="N111" t="str">
            <v>62</v>
          </cell>
        </row>
        <row r="112">
          <cell r="B112" t="str">
            <v>吴金山</v>
          </cell>
        </row>
        <row r="112">
          <cell r="E112" t="str">
            <v>大西沟村</v>
          </cell>
        </row>
        <row r="112">
          <cell r="N112" t="str">
            <v>18</v>
          </cell>
        </row>
        <row r="113">
          <cell r="B113" t="str">
            <v>李林果</v>
          </cell>
        </row>
        <row r="113">
          <cell r="E113" t="str">
            <v>大西沟村</v>
          </cell>
        </row>
        <row r="113">
          <cell r="N113" t="str">
            <v>8</v>
          </cell>
        </row>
        <row r="114">
          <cell r="B114" t="str">
            <v>张福玉</v>
          </cell>
        </row>
        <row r="114">
          <cell r="E114" t="str">
            <v>大西沟村</v>
          </cell>
        </row>
        <row r="114">
          <cell r="N114" t="str">
            <v>33</v>
          </cell>
        </row>
        <row r="115">
          <cell r="B115" t="str">
            <v>吴泉廷</v>
          </cell>
        </row>
        <row r="115">
          <cell r="E115" t="str">
            <v>大西沟村</v>
          </cell>
        </row>
        <row r="115">
          <cell r="N115" t="str">
            <v>9</v>
          </cell>
        </row>
        <row r="116">
          <cell r="B116" t="str">
            <v>袁友志</v>
          </cell>
        </row>
        <row r="116">
          <cell r="E116" t="str">
            <v>大西沟村</v>
          </cell>
        </row>
        <row r="116">
          <cell r="N116" t="str">
            <v>10</v>
          </cell>
        </row>
        <row r="117">
          <cell r="B117" t="str">
            <v>张海林</v>
          </cell>
        </row>
        <row r="117">
          <cell r="E117" t="str">
            <v>大西沟村</v>
          </cell>
        </row>
        <row r="117">
          <cell r="N117" t="str">
            <v>25</v>
          </cell>
        </row>
        <row r="118">
          <cell r="B118" t="str">
            <v>吴德廷</v>
          </cell>
        </row>
        <row r="118">
          <cell r="E118" t="str">
            <v>大西沟村</v>
          </cell>
        </row>
        <row r="118">
          <cell r="N118" t="str">
            <v>7</v>
          </cell>
        </row>
        <row r="119">
          <cell r="B119" t="str">
            <v>潘广发</v>
          </cell>
        </row>
        <row r="119">
          <cell r="E119" t="str">
            <v>大西沟村</v>
          </cell>
        </row>
        <row r="119">
          <cell r="N119" t="str">
            <v>23</v>
          </cell>
        </row>
        <row r="120">
          <cell r="B120" t="str">
            <v>张伟</v>
          </cell>
        </row>
        <row r="120">
          <cell r="E120" t="str">
            <v>大西沟村</v>
          </cell>
        </row>
        <row r="120">
          <cell r="N120" t="str">
            <v>19</v>
          </cell>
        </row>
        <row r="121">
          <cell r="B121" t="str">
            <v>王国友</v>
          </cell>
        </row>
        <row r="121">
          <cell r="E121" t="str">
            <v>大西沟村</v>
          </cell>
        </row>
        <row r="121">
          <cell r="N121" t="str">
            <v>24</v>
          </cell>
        </row>
        <row r="122">
          <cell r="B122" t="str">
            <v>贾玉国</v>
          </cell>
        </row>
        <row r="122">
          <cell r="E122" t="str">
            <v>大西沟村</v>
          </cell>
        </row>
        <row r="122">
          <cell r="N122" t="str">
            <v>30</v>
          </cell>
        </row>
        <row r="123">
          <cell r="B123" t="str">
            <v>王建军</v>
          </cell>
        </row>
        <row r="123">
          <cell r="E123" t="str">
            <v>大西沟村</v>
          </cell>
        </row>
        <row r="123">
          <cell r="N123" t="str">
            <v>15</v>
          </cell>
        </row>
        <row r="124">
          <cell r="B124" t="str">
            <v>张有</v>
          </cell>
        </row>
        <row r="124">
          <cell r="E124" t="str">
            <v>大西沟村</v>
          </cell>
        </row>
        <row r="124">
          <cell r="N124" t="str">
            <v>12</v>
          </cell>
        </row>
        <row r="125">
          <cell r="B125" t="str">
            <v>潘有民</v>
          </cell>
        </row>
        <row r="125">
          <cell r="E125" t="str">
            <v>大西沟村</v>
          </cell>
        </row>
        <row r="125">
          <cell r="N125" t="str">
            <v>40</v>
          </cell>
        </row>
        <row r="126">
          <cell r="B126" t="str">
            <v>潘有才</v>
          </cell>
        </row>
        <row r="126">
          <cell r="E126" t="str">
            <v>大西沟村</v>
          </cell>
        </row>
        <row r="126">
          <cell r="N126" t="str">
            <v>9</v>
          </cell>
        </row>
        <row r="127">
          <cell r="B127" t="str">
            <v>杨军富</v>
          </cell>
        </row>
        <row r="127">
          <cell r="E127" t="str">
            <v>大西沟村</v>
          </cell>
        </row>
        <row r="127">
          <cell r="N127" t="str">
            <v>7</v>
          </cell>
        </row>
        <row r="128">
          <cell r="B128" t="str">
            <v>杨君廷</v>
          </cell>
        </row>
        <row r="128">
          <cell r="E128" t="str">
            <v>大西沟村</v>
          </cell>
        </row>
        <row r="128">
          <cell r="N128" t="str">
            <v>7</v>
          </cell>
        </row>
        <row r="129">
          <cell r="B129" t="str">
            <v>袁有生</v>
          </cell>
        </row>
        <row r="129">
          <cell r="E129" t="str">
            <v>大西沟村</v>
          </cell>
        </row>
        <row r="129">
          <cell r="N129" t="str">
            <v>9</v>
          </cell>
        </row>
        <row r="130">
          <cell r="B130" t="str">
            <v>袁有义</v>
          </cell>
        </row>
        <row r="130">
          <cell r="E130" t="str">
            <v>大西沟村</v>
          </cell>
        </row>
        <row r="130">
          <cell r="N130" t="str">
            <v>14</v>
          </cell>
        </row>
        <row r="131">
          <cell r="B131" t="str">
            <v>杨凤花</v>
          </cell>
        </row>
        <row r="131">
          <cell r="E131" t="str">
            <v>大西沟村</v>
          </cell>
        </row>
        <row r="131">
          <cell r="N131" t="str">
            <v>2</v>
          </cell>
        </row>
        <row r="132">
          <cell r="B132" t="str">
            <v>潘有祥</v>
          </cell>
        </row>
        <row r="132">
          <cell r="E132" t="str">
            <v>大西沟村</v>
          </cell>
        </row>
        <row r="132">
          <cell r="N132" t="str">
            <v>12</v>
          </cell>
        </row>
        <row r="133">
          <cell r="B133" t="str">
            <v>杨军有</v>
          </cell>
        </row>
        <row r="133">
          <cell r="E133" t="str">
            <v>大西沟村</v>
          </cell>
        </row>
        <row r="133">
          <cell r="N133" t="str">
            <v>21</v>
          </cell>
        </row>
        <row r="134">
          <cell r="B134" t="str">
            <v>张海君</v>
          </cell>
        </row>
        <row r="134">
          <cell r="E134" t="str">
            <v>大西沟村</v>
          </cell>
        </row>
        <row r="134">
          <cell r="N134" t="str">
            <v>12</v>
          </cell>
        </row>
        <row r="135">
          <cell r="B135" t="str">
            <v>张龙</v>
          </cell>
        </row>
        <row r="135">
          <cell r="E135" t="str">
            <v>大西沟村</v>
          </cell>
        </row>
        <row r="135">
          <cell r="N135" t="str">
            <v>10</v>
          </cell>
        </row>
        <row r="136">
          <cell r="B136" t="str">
            <v>潘伶龙</v>
          </cell>
        </row>
        <row r="136">
          <cell r="E136" t="str">
            <v>大西沟村</v>
          </cell>
        </row>
        <row r="136">
          <cell r="N136" t="str">
            <v>25</v>
          </cell>
        </row>
        <row r="137">
          <cell r="B137" t="str">
            <v>张永</v>
          </cell>
        </row>
        <row r="137">
          <cell r="E137" t="str">
            <v>大西沟村</v>
          </cell>
        </row>
        <row r="137">
          <cell r="N137" t="str">
            <v>22</v>
          </cell>
        </row>
        <row r="138">
          <cell r="B138" t="str">
            <v>潘有全</v>
          </cell>
        </row>
        <row r="138">
          <cell r="E138" t="str">
            <v>大西沟村</v>
          </cell>
        </row>
        <row r="138">
          <cell r="N138" t="str">
            <v>20</v>
          </cell>
        </row>
        <row r="139">
          <cell r="B139" t="str">
            <v>李和</v>
          </cell>
        </row>
        <row r="139">
          <cell r="E139" t="str">
            <v>大西沟村</v>
          </cell>
        </row>
        <row r="139">
          <cell r="N139" t="str">
            <v>40</v>
          </cell>
        </row>
        <row r="140">
          <cell r="B140" t="str">
            <v>张国民</v>
          </cell>
        </row>
        <row r="140">
          <cell r="E140" t="str">
            <v>大西沟村</v>
          </cell>
        </row>
        <row r="140">
          <cell r="N140" t="str">
            <v>20</v>
          </cell>
        </row>
        <row r="141">
          <cell r="B141" t="str">
            <v>贾学民</v>
          </cell>
        </row>
        <row r="141">
          <cell r="E141" t="str">
            <v>大西沟村</v>
          </cell>
        </row>
        <row r="141">
          <cell r="N141" t="str">
            <v>11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承保清单"/>
      <sheetName val="大豆"/>
      <sheetName val="旱地玉米模块"/>
      <sheetName val="葵花籽模块"/>
      <sheetName val="水地玉米模块"/>
      <sheetName val="公示照片"/>
    </sheetNames>
    <sheetDataSet>
      <sheetData sheetId="0">
        <row r="2">
          <cell r="B2" t="str">
            <v>夏国军</v>
          </cell>
        </row>
        <row r="2">
          <cell r="E2" t="str">
            <v>大西沟村</v>
          </cell>
        </row>
        <row r="2">
          <cell r="N2" t="str">
            <v>11</v>
          </cell>
        </row>
        <row r="3">
          <cell r="B3" t="str">
            <v>周永良</v>
          </cell>
        </row>
        <row r="3">
          <cell r="E3" t="str">
            <v>大西沟村</v>
          </cell>
        </row>
        <row r="3">
          <cell r="N3" t="str">
            <v>29</v>
          </cell>
        </row>
        <row r="4">
          <cell r="B4" t="str">
            <v>张秀军</v>
          </cell>
        </row>
        <row r="4">
          <cell r="E4" t="str">
            <v>大西沟村</v>
          </cell>
        </row>
        <row r="4">
          <cell r="N4" t="str">
            <v>17</v>
          </cell>
        </row>
        <row r="5">
          <cell r="B5" t="str">
            <v>高海龙</v>
          </cell>
        </row>
        <row r="5">
          <cell r="E5" t="str">
            <v>大西沟村</v>
          </cell>
        </row>
        <row r="5">
          <cell r="N5" t="str">
            <v>28</v>
          </cell>
        </row>
        <row r="6">
          <cell r="B6" t="str">
            <v>刘立梅</v>
          </cell>
        </row>
        <row r="6">
          <cell r="E6" t="str">
            <v>大西沟村</v>
          </cell>
        </row>
        <row r="6">
          <cell r="N6" t="str">
            <v>30</v>
          </cell>
        </row>
        <row r="7">
          <cell r="B7" t="str">
            <v>邵武</v>
          </cell>
        </row>
        <row r="7">
          <cell r="E7" t="str">
            <v>大西沟村</v>
          </cell>
        </row>
        <row r="7">
          <cell r="N7" t="str">
            <v>48</v>
          </cell>
        </row>
        <row r="8">
          <cell r="B8" t="str">
            <v>于栋生</v>
          </cell>
        </row>
        <row r="8">
          <cell r="E8" t="str">
            <v>大西沟村</v>
          </cell>
        </row>
        <row r="8">
          <cell r="N8" t="str">
            <v>13</v>
          </cell>
        </row>
        <row r="9">
          <cell r="B9" t="str">
            <v>李显峰</v>
          </cell>
        </row>
        <row r="9">
          <cell r="E9" t="str">
            <v>大西沟村</v>
          </cell>
        </row>
        <row r="9">
          <cell r="N9" t="str">
            <v>7</v>
          </cell>
        </row>
        <row r="10">
          <cell r="B10" t="str">
            <v>李显军</v>
          </cell>
        </row>
        <row r="10">
          <cell r="E10" t="str">
            <v>大西沟村</v>
          </cell>
        </row>
        <row r="10">
          <cell r="N10" t="str">
            <v>51</v>
          </cell>
        </row>
        <row r="11">
          <cell r="B11" t="str">
            <v>张海明</v>
          </cell>
        </row>
        <row r="11">
          <cell r="E11" t="str">
            <v>大西沟村</v>
          </cell>
        </row>
        <row r="11">
          <cell r="N11" t="str">
            <v>29</v>
          </cell>
        </row>
        <row r="12">
          <cell r="B12" t="str">
            <v>刘丛</v>
          </cell>
        </row>
        <row r="12">
          <cell r="E12" t="str">
            <v>大西沟村</v>
          </cell>
        </row>
        <row r="12">
          <cell r="N12" t="str">
            <v>14</v>
          </cell>
        </row>
        <row r="13">
          <cell r="B13" t="str">
            <v>夏国栋</v>
          </cell>
        </row>
        <row r="13">
          <cell r="E13" t="str">
            <v>大西沟村</v>
          </cell>
        </row>
        <row r="13">
          <cell r="N13" t="str">
            <v>39</v>
          </cell>
        </row>
        <row r="14">
          <cell r="B14" t="str">
            <v>高海明</v>
          </cell>
        </row>
        <row r="14">
          <cell r="E14" t="str">
            <v>大西沟村</v>
          </cell>
        </row>
        <row r="14">
          <cell r="N14" t="str">
            <v>45</v>
          </cell>
        </row>
        <row r="15">
          <cell r="B15" t="str">
            <v>霍红丽</v>
          </cell>
        </row>
        <row r="15">
          <cell r="E15" t="str">
            <v>大西沟村</v>
          </cell>
        </row>
        <row r="15">
          <cell r="N15" t="str">
            <v>4</v>
          </cell>
        </row>
        <row r="16">
          <cell r="B16" t="str">
            <v>李显春</v>
          </cell>
        </row>
        <row r="16">
          <cell r="E16" t="str">
            <v>大西沟村</v>
          </cell>
        </row>
        <row r="16">
          <cell r="N16" t="str">
            <v>12</v>
          </cell>
        </row>
        <row r="17">
          <cell r="B17" t="str">
            <v>张文山</v>
          </cell>
        </row>
        <row r="17">
          <cell r="E17" t="str">
            <v>大西沟村</v>
          </cell>
        </row>
        <row r="17">
          <cell r="N17" t="str">
            <v>24</v>
          </cell>
        </row>
        <row r="18">
          <cell r="B18" t="str">
            <v>张相东</v>
          </cell>
        </row>
        <row r="18">
          <cell r="E18" t="str">
            <v>大西沟村</v>
          </cell>
        </row>
        <row r="18">
          <cell r="N18" t="str">
            <v>98</v>
          </cell>
        </row>
        <row r="19">
          <cell r="B19" t="str">
            <v>高秀兰</v>
          </cell>
        </row>
        <row r="19">
          <cell r="E19" t="str">
            <v>大西沟村</v>
          </cell>
        </row>
        <row r="19">
          <cell r="N19" t="str">
            <v>8</v>
          </cell>
        </row>
        <row r="20">
          <cell r="B20" t="str">
            <v>黄振河</v>
          </cell>
        </row>
        <row r="20">
          <cell r="E20" t="str">
            <v>大西沟村</v>
          </cell>
        </row>
        <row r="20">
          <cell r="N20" t="str">
            <v>11</v>
          </cell>
        </row>
        <row r="21">
          <cell r="B21" t="str">
            <v>张福民</v>
          </cell>
        </row>
        <row r="21">
          <cell r="E21" t="str">
            <v>大西沟村</v>
          </cell>
        </row>
        <row r="21">
          <cell r="N21" t="str">
            <v>11</v>
          </cell>
        </row>
        <row r="22">
          <cell r="B22" t="str">
            <v>吕民</v>
          </cell>
        </row>
        <row r="22">
          <cell r="E22" t="str">
            <v>大西沟村</v>
          </cell>
        </row>
        <row r="22">
          <cell r="N22" t="str">
            <v>24</v>
          </cell>
        </row>
        <row r="23">
          <cell r="B23" t="str">
            <v>赵清文</v>
          </cell>
        </row>
        <row r="23">
          <cell r="E23" t="str">
            <v>大西沟村</v>
          </cell>
        </row>
        <row r="23">
          <cell r="N23" t="str">
            <v>19</v>
          </cell>
        </row>
        <row r="24">
          <cell r="B24" t="str">
            <v>宋广玲</v>
          </cell>
        </row>
        <row r="24">
          <cell r="E24" t="str">
            <v>大西沟村</v>
          </cell>
        </row>
        <row r="24">
          <cell r="N24" t="str">
            <v>17</v>
          </cell>
        </row>
        <row r="25">
          <cell r="B25" t="str">
            <v>张玉生</v>
          </cell>
        </row>
        <row r="25">
          <cell r="E25" t="str">
            <v>大西沟村</v>
          </cell>
        </row>
        <row r="25">
          <cell r="N25" t="str">
            <v>33</v>
          </cell>
        </row>
        <row r="26">
          <cell r="B26" t="str">
            <v>黄振刚</v>
          </cell>
        </row>
        <row r="26">
          <cell r="E26" t="str">
            <v>大西沟村</v>
          </cell>
        </row>
        <row r="26">
          <cell r="N26" t="str">
            <v>28</v>
          </cell>
        </row>
        <row r="27">
          <cell r="B27" t="str">
            <v>王继平</v>
          </cell>
        </row>
        <row r="27">
          <cell r="E27" t="str">
            <v>大西沟村</v>
          </cell>
        </row>
        <row r="27">
          <cell r="N27" t="str">
            <v>19</v>
          </cell>
        </row>
        <row r="28">
          <cell r="B28" t="str">
            <v>王永军</v>
          </cell>
        </row>
        <row r="28">
          <cell r="E28" t="str">
            <v>大西沟村</v>
          </cell>
        </row>
        <row r="28">
          <cell r="N28" t="str">
            <v>20</v>
          </cell>
        </row>
        <row r="29">
          <cell r="B29" t="str">
            <v>黄振新</v>
          </cell>
        </row>
        <row r="29">
          <cell r="E29" t="str">
            <v>大西沟村</v>
          </cell>
        </row>
        <row r="29">
          <cell r="N29" t="str">
            <v>14</v>
          </cell>
        </row>
        <row r="30">
          <cell r="B30" t="str">
            <v>黄振海</v>
          </cell>
        </row>
        <row r="30">
          <cell r="E30" t="str">
            <v>大西沟村</v>
          </cell>
        </row>
        <row r="30">
          <cell r="N30" t="str">
            <v>15</v>
          </cell>
        </row>
        <row r="31">
          <cell r="B31" t="str">
            <v>赵音杰</v>
          </cell>
        </row>
        <row r="31">
          <cell r="E31" t="str">
            <v>大西沟村</v>
          </cell>
        </row>
        <row r="31">
          <cell r="N31" t="str">
            <v>6</v>
          </cell>
        </row>
        <row r="32">
          <cell r="B32" t="str">
            <v>张文生</v>
          </cell>
        </row>
        <row r="32">
          <cell r="E32" t="str">
            <v>大西沟村</v>
          </cell>
        </row>
        <row r="32">
          <cell r="N32" t="str">
            <v>5</v>
          </cell>
        </row>
        <row r="33">
          <cell r="B33" t="str">
            <v>张福</v>
          </cell>
        </row>
        <row r="33">
          <cell r="E33" t="str">
            <v>大西沟村</v>
          </cell>
        </row>
        <row r="33">
          <cell r="N33" t="str">
            <v>49</v>
          </cell>
        </row>
        <row r="34">
          <cell r="B34" t="str">
            <v>孙相利</v>
          </cell>
        </row>
        <row r="34">
          <cell r="E34" t="str">
            <v>大西沟村</v>
          </cell>
        </row>
        <row r="34">
          <cell r="N34" t="str">
            <v>46</v>
          </cell>
        </row>
        <row r="35">
          <cell r="B35" t="str">
            <v>高连才</v>
          </cell>
        </row>
        <row r="35">
          <cell r="E35" t="str">
            <v>大西沟村</v>
          </cell>
        </row>
        <row r="35">
          <cell r="N35" t="str">
            <v>9</v>
          </cell>
        </row>
        <row r="36">
          <cell r="B36" t="str">
            <v>黄振江</v>
          </cell>
        </row>
        <row r="36">
          <cell r="E36" t="str">
            <v>大西沟村</v>
          </cell>
        </row>
        <row r="36">
          <cell r="N36" t="str">
            <v>14</v>
          </cell>
        </row>
        <row r="37">
          <cell r="B37" t="str">
            <v>吕军</v>
          </cell>
        </row>
        <row r="37">
          <cell r="E37" t="str">
            <v>大西沟村</v>
          </cell>
        </row>
        <row r="37">
          <cell r="N37" t="str">
            <v>29</v>
          </cell>
        </row>
        <row r="38">
          <cell r="B38" t="str">
            <v>黄振富</v>
          </cell>
        </row>
        <row r="38">
          <cell r="E38" t="str">
            <v>大西沟村</v>
          </cell>
        </row>
        <row r="38">
          <cell r="N38" t="str">
            <v>19</v>
          </cell>
        </row>
        <row r="39">
          <cell r="B39" t="str">
            <v>赵春喜</v>
          </cell>
        </row>
        <row r="39">
          <cell r="E39" t="str">
            <v>大西沟村</v>
          </cell>
        </row>
        <row r="39">
          <cell r="N39" t="str">
            <v>9</v>
          </cell>
        </row>
        <row r="40">
          <cell r="B40" t="str">
            <v>丁福贵</v>
          </cell>
        </row>
        <row r="40">
          <cell r="E40" t="str">
            <v>大西沟村</v>
          </cell>
        </row>
        <row r="40">
          <cell r="N40" t="str">
            <v>25</v>
          </cell>
        </row>
        <row r="41">
          <cell r="B41" t="str">
            <v>邵杰</v>
          </cell>
        </row>
        <row r="41">
          <cell r="E41" t="str">
            <v>大西沟村</v>
          </cell>
        </row>
        <row r="41">
          <cell r="N41" t="str">
            <v>14</v>
          </cell>
        </row>
        <row r="42">
          <cell r="B42" t="str">
            <v>丁福臣</v>
          </cell>
        </row>
        <row r="42">
          <cell r="E42" t="str">
            <v>大西沟村</v>
          </cell>
        </row>
        <row r="42">
          <cell r="N42" t="str">
            <v>30</v>
          </cell>
        </row>
        <row r="43">
          <cell r="B43" t="str">
            <v>张国廷</v>
          </cell>
        </row>
        <row r="43">
          <cell r="E43" t="str">
            <v>大西沟村</v>
          </cell>
        </row>
        <row r="43">
          <cell r="N43" t="str">
            <v>2</v>
          </cell>
        </row>
        <row r="44">
          <cell r="B44" t="str">
            <v>张福军</v>
          </cell>
        </row>
        <row r="44">
          <cell r="E44" t="str">
            <v>大西沟村</v>
          </cell>
        </row>
        <row r="44">
          <cell r="N44" t="str">
            <v>40</v>
          </cell>
        </row>
        <row r="45">
          <cell r="B45" t="str">
            <v>赵清武</v>
          </cell>
        </row>
        <row r="45">
          <cell r="E45" t="str">
            <v>大西沟村</v>
          </cell>
        </row>
        <row r="45">
          <cell r="N45" t="str">
            <v>39</v>
          </cell>
        </row>
        <row r="46">
          <cell r="B46" t="str">
            <v>邵友</v>
          </cell>
        </row>
        <row r="46">
          <cell r="E46" t="str">
            <v>大西沟村</v>
          </cell>
        </row>
        <row r="46">
          <cell r="N46" t="str">
            <v>19</v>
          </cell>
        </row>
        <row r="47">
          <cell r="B47" t="str">
            <v>张伟</v>
          </cell>
        </row>
        <row r="47">
          <cell r="E47" t="str">
            <v>大西沟村</v>
          </cell>
        </row>
        <row r="47">
          <cell r="N47" t="str">
            <v>14</v>
          </cell>
        </row>
        <row r="48">
          <cell r="B48" t="str">
            <v>张鹏</v>
          </cell>
        </row>
        <row r="48">
          <cell r="E48" t="str">
            <v>大西沟村</v>
          </cell>
        </row>
        <row r="48">
          <cell r="N48" t="str">
            <v>49</v>
          </cell>
        </row>
        <row r="49">
          <cell r="B49" t="str">
            <v>刘占军</v>
          </cell>
        </row>
        <row r="49">
          <cell r="E49" t="str">
            <v>大西沟村</v>
          </cell>
        </row>
        <row r="49">
          <cell r="N49" t="str">
            <v>13</v>
          </cell>
        </row>
        <row r="50">
          <cell r="B50" t="str">
            <v>任玉成</v>
          </cell>
        </row>
        <row r="50">
          <cell r="E50" t="str">
            <v>大西沟村</v>
          </cell>
        </row>
        <row r="50">
          <cell r="N50" t="str">
            <v>28</v>
          </cell>
        </row>
        <row r="51">
          <cell r="B51" t="str">
            <v>韩忠富</v>
          </cell>
        </row>
        <row r="51">
          <cell r="E51" t="str">
            <v>大西沟村</v>
          </cell>
        </row>
        <row r="51">
          <cell r="N51" t="str">
            <v>20</v>
          </cell>
        </row>
        <row r="52">
          <cell r="B52" t="str">
            <v>李成林</v>
          </cell>
        </row>
        <row r="52">
          <cell r="E52" t="str">
            <v>大西沟村</v>
          </cell>
        </row>
        <row r="52">
          <cell r="N52" t="str">
            <v>50</v>
          </cell>
        </row>
        <row r="53">
          <cell r="B53" t="str">
            <v>张玉凤</v>
          </cell>
        </row>
        <row r="53">
          <cell r="E53" t="str">
            <v>大西沟村</v>
          </cell>
        </row>
        <row r="53">
          <cell r="N53" t="str">
            <v>11</v>
          </cell>
        </row>
        <row r="54">
          <cell r="B54" t="str">
            <v>贾玉德</v>
          </cell>
        </row>
        <row r="54">
          <cell r="E54" t="str">
            <v>大西沟村</v>
          </cell>
        </row>
        <row r="54">
          <cell r="N54" t="str">
            <v>4</v>
          </cell>
        </row>
        <row r="55">
          <cell r="B55" t="str">
            <v>贾学民</v>
          </cell>
        </row>
        <row r="55">
          <cell r="E55" t="str">
            <v>大西沟村</v>
          </cell>
        </row>
        <row r="55">
          <cell r="N55" t="str">
            <v>60</v>
          </cell>
        </row>
        <row r="56">
          <cell r="B56" t="str">
            <v>贾学军</v>
          </cell>
        </row>
        <row r="56">
          <cell r="E56" t="str">
            <v>大西沟村</v>
          </cell>
        </row>
        <row r="56">
          <cell r="N56" t="str">
            <v>28</v>
          </cell>
        </row>
        <row r="57">
          <cell r="B57" t="str">
            <v>于振山</v>
          </cell>
        </row>
        <row r="57">
          <cell r="E57" t="str">
            <v>大西沟村</v>
          </cell>
        </row>
        <row r="57">
          <cell r="N57" t="str">
            <v>52</v>
          </cell>
        </row>
        <row r="58">
          <cell r="B58" t="str">
            <v>贾玉祥</v>
          </cell>
        </row>
        <row r="58">
          <cell r="E58" t="str">
            <v>大西沟村</v>
          </cell>
        </row>
        <row r="58">
          <cell r="N58" t="str">
            <v>10</v>
          </cell>
        </row>
        <row r="59">
          <cell r="B59" t="str">
            <v>王忠义</v>
          </cell>
        </row>
        <row r="59">
          <cell r="E59" t="str">
            <v>大西沟村</v>
          </cell>
        </row>
        <row r="59">
          <cell r="N59" t="str">
            <v>7</v>
          </cell>
        </row>
        <row r="60">
          <cell r="B60" t="str">
            <v>王忠元</v>
          </cell>
        </row>
        <row r="60">
          <cell r="E60" t="str">
            <v>大西沟村</v>
          </cell>
        </row>
        <row r="60">
          <cell r="N60" t="str">
            <v>4</v>
          </cell>
        </row>
        <row r="61">
          <cell r="B61" t="str">
            <v>王连军</v>
          </cell>
        </row>
        <row r="61">
          <cell r="E61" t="str">
            <v>大西沟村</v>
          </cell>
        </row>
        <row r="61">
          <cell r="N61" t="str">
            <v>26</v>
          </cell>
        </row>
        <row r="62">
          <cell r="B62" t="str">
            <v>王峰</v>
          </cell>
        </row>
        <row r="62">
          <cell r="E62" t="str">
            <v>大西沟村</v>
          </cell>
        </row>
        <row r="62">
          <cell r="N62" t="str">
            <v>89</v>
          </cell>
        </row>
        <row r="63">
          <cell r="B63" t="str">
            <v>王华</v>
          </cell>
        </row>
        <row r="63">
          <cell r="E63" t="str">
            <v>大西沟村</v>
          </cell>
        </row>
        <row r="63">
          <cell r="N63" t="str">
            <v>23</v>
          </cell>
        </row>
        <row r="64">
          <cell r="B64" t="str">
            <v>霍森</v>
          </cell>
        </row>
        <row r="64">
          <cell r="E64" t="str">
            <v>大西沟村</v>
          </cell>
        </row>
        <row r="64">
          <cell r="N64" t="str">
            <v>11</v>
          </cell>
        </row>
        <row r="65">
          <cell r="B65" t="str">
            <v>李成才</v>
          </cell>
        </row>
        <row r="65">
          <cell r="E65" t="str">
            <v>大西沟村</v>
          </cell>
        </row>
        <row r="65">
          <cell r="N65" t="str">
            <v>12</v>
          </cell>
        </row>
        <row r="66">
          <cell r="B66" t="str">
            <v>王连河</v>
          </cell>
        </row>
        <row r="66">
          <cell r="E66" t="str">
            <v>大西沟村</v>
          </cell>
        </row>
        <row r="66">
          <cell r="N66" t="str">
            <v>132</v>
          </cell>
        </row>
        <row r="67">
          <cell r="B67" t="str">
            <v>吴景江</v>
          </cell>
        </row>
        <row r="67">
          <cell r="E67" t="str">
            <v>大西沟村</v>
          </cell>
        </row>
        <row r="67">
          <cell r="N67" t="str">
            <v>139</v>
          </cell>
        </row>
        <row r="68">
          <cell r="B68" t="str">
            <v>贾玉福</v>
          </cell>
        </row>
        <row r="68">
          <cell r="E68" t="str">
            <v>大西沟村</v>
          </cell>
        </row>
        <row r="68">
          <cell r="N68" t="str">
            <v>24</v>
          </cell>
        </row>
        <row r="69">
          <cell r="B69" t="str">
            <v>赵洪刚</v>
          </cell>
        </row>
        <row r="69">
          <cell r="E69" t="str">
            <v>大西沟村</v>
          </cell>
        </row>
        <row r="69">
          <cell r="N69" t="str">
            <v>68</v>
          </cell>
        </row>
        <row r="70">
          <cell r="B70" t="str">
            <v>刘国恩</v>
          </cell>
        </row>
        <row r="70">
          <cell r="E70" t="str">
            <v>大西沟村</v>
          </cell>
        </row>
        <row r="70">
          <cell r="N70" t="str">
            <v>36</v>
          </cell>
        </row>
        <row r="71">
          <cell r="B71" t="str">
            <v>赵洪士</v>
          </cell>
        </row>
        <row r="71">
          <cell r="E71" t="str">
            <v>大西沟村</v>
          </cell>
        </row>
        <row r="71">
          <cell r="N71" t="str">
            <v>107</v>
          </cell>
        </row>
        <row r="72">
          <cell r="B72" t="str">
            <v>贾玉琢</v>
          </cell>
        </row>
        <row r="72">
          <cell r="E72" t="str">
            <v>大西沟村</v>
          </cell>
        </row>
        <row r="72">
          <cell r="N72" t="str">
            <v>31</v>
          </cell>
        </row>
        <row r="73">
          <cell r="B73" t="str">
            <v>霍亚东</v>
          </cell>
        </row>
        <row r="73">
          <cell r="E73" t="str">
            <v>大西沟村</v>
          </cell>
        </row>
        <row r="73">
          <cell r="N73" t="str">
            <v>19</v>
          </cell>
        </row>
        <row r="74">
          <cell r="B74" t="str">
            <v>李振青</v>
          </cell>
        </row>
        <row r="74">
          <cell r="E74" t="str">
            <v>大西沟村</v>
          </cell>
        </row>
        <row r="74">
          <cell r="N74" t="str">
            <v>50</v>
          </cell>
        </row>
        <row r="75">
          <cell r="B75" t="str">
            <v>刘凤河</v>
          </cell>
        </row>
        <row r="75">
          <cell r="E75" t="str">
            <v>大西沟村</v>
          </cell>
        </row>
        <row r="75">
          <cell r="N75" t="str">
            <v>53</v>
          </cell>
        </row>
        <row r="76">
          <cell r="B76" t="str">
            <v>李岭</v>
          </cell>
        </row>
        <row r="76">
          <cell r="E76" t="str">
            <v>大西沟村</v>
          </cell>
        </row>
        <row r="76">
          <cell r="N76" t="str">
            <v>14</v>
          </cell>
        </row>
        <row r="77">
          <cell r="B77" t="str">
            <v>于振华</v>
          </cell>
        </row>
        <row r="77">
          <cell r="E77" t="str">
            <v>大西沟村</v>
          </cell>
        </row>
        <row r="77">
          <cell r="N77" t="str">
            <v>28</v>
          </cell>
        </row>
        <row r="78">
          <cell r="B78" t="str">
            <v>李智勇</v>
          </cell>
        </row>
        <row r="78">
          <cell r="E78" t="str">
            <v>大西沟村</v>
          </cell>
        </row>
        <row r="78">
          <cell r="N78" t="str">
            <v>48</v>
          </cell>
        </row>
        <row r="79">
          <cell r="B79" t="str">
            <v>于振义</v>
          </cell>
        </row>
        <row r="79">
          <cell r="E79" t="str">
            <v>大西沟村</v>
          </cell>
        </row>
        <row r="79">
          <cell r="N79" t="str">
            <v>48</v>
          </cell>
        </row>
        <row r="80">
          <cell r="B80" t="str">
            <v>刘柱</v>
          </cell>
        </row>
        <row r="80">
          <cell r="E80" t="str">
            <v>大西沟村</v>
          </cell>
        </row>
        <row r="80">
          <cell r="N80" t="str">
            <v>30</v>
          </cell>
        </row>
        <row r="81">
          <cell r="B81" t="str">
            <v>李瑞武</v>
          </cell>
        </row>
        <row r="81">
          <cell r="E81" t="str">
            <v>大西沟村</v>
          </cell>
        </row>
        <row r="81">
          <cell r="N81" t="str">
            <v>34</v>
          </cell>
        </row>
        <row r="82">
          <cell r="B82" t="str">
            <v>王福</v>
          </cell>
        </row>
        <row r="82">
          <cell r="E82" t="str">
            <v>大西沟村</v>
          </cell>
        </row>
        <row r="82">
          <cell r="N82" t="str">
            <v>189</v>
          </cell>
        </row>
        <row r="83">
          <cell r="B83" t="str">
            <v>霍臣</v>
          </cell>
        </row>
        <row r="83">
          <cell r="E83" t="str">
            <v>大西沟村</v>
          </cell>
        </row>
        <row r="83">
          <cell r="N83" t="str">
            <v>26</v>
          </cell>
        </row>
        <row r="84">
          <cell r="B84" t="str">
            <v>李柏玉</v>
          </cell>
        </row>
        <row r="84">
          <cell r="E84" t="str">
            <v>大西沟村</v>
          </cell>
        </row>
        <row r="84">
          <cell r="N84" t="str">
            <v>27</v>
          </cell>
        </row>
        <row r="85">
          <cell r="B85" t="str">
            <v>李柏军</v>
          </cell>
        </row>
        <row r="85">
          <cell r="E85" t="str">
            <v>大西沟村</v>
          </cell>
        </row>
        <row r="85">
          <cell r="N85" t="str">
            <v>10</v>
          </cell>
        </row>
        <row r="86">
          <cell r="B86" t="str">
            <v>赵广成</v>
          </cell>
        </row>
        <row r="86">
          <cell r="E86" t="str">
            <v>大西沟村</v>
          </cell>
        </row>
        <row r="86">
          <cell r="N86" t="str">
            <v>19</v>
          </cell>
        </row>
        <row r="87">
          <cell r="B87" t="str">
            <v>王明全</v>
          </cell>
        </row>
        <row r="87">
          <cell r="E87" t="str">
            <v>大西沟村</v>
          </cell>
        </row>
        <row r="87">
          <cell r="N87" t="str">
            <v>14</v>
          </cell>
        </row>
        <row r="88">
          <cell r="B88" t="str">
            <v>黄振才</v>
          </cell>
        </row>
        <row r="88">
          <cell r="E88" t="str">
            <v>大西沟村</v>
          </cell>
        </row>
        <row r="88">
          <cell r="N88" t="str">
            <v>31</v>
          </cell>
        </row>
        <row r="89">
          <cell r="B89" t="str">
            <v>李柏祥</v>
          </cell>
        </row>
        <row r="89">
          <cell r="E89" t="str">
            <v>大西沟村</v>
          </cell>
        </row>
        <row r="89">
          <cell r="N89" t="str">
            <v>54</v>
          </cell>
        </row>
        <row r="90">
          <cell r="B90" t="str">
            <v>霍发</v>
          </cell>
        </row>
        <row r="90">
          <cell r="E90" t="str">
            <v>大西沟村</v>
          </cell>
        </row>
        <row r="90">
          <cell r="N90" t="str">
            <v>47</v>
          </cell>
        </row>
        <row r="91">
          <cell r="B91" t="str">
            <v>杨军明</v>
          </cell>
        </row>
        <row r="91">
          <cell r="E91" t="str">
            <v>大西沟村</v>
          </cell>
        </row>
        <row r="91">
          <cell r="N91" t="str">
            <v>49</v>
          </cell>
        </row>
        <row r="92">
          <cell r="B92" t="str">
            <v>刘凤山</v>
          </cell>
        </row>
        <row r="92">
          <cell r="E92" t="str">
            <v>大西沟村</v>
          </cell>
        </row>
        <row r="92">
          <cell r="N92" t="str">
            <v>19</v>
          </cell>
        </row>
        <row r="93">
          <cell r="B93" t="str">
            <v>鞠占平</v>
          </cell>
        </row>
        <row r="93">
          <cell r="E93" t="str">
            <v>大西沟村</v>
          </cell>
        </row>
        <row r="93">
          <cell r="N93" t="str">
            <v>208</v>
          </cell>
        </row>
        <row r="94">
          <cell r="B94" t="str">
            <v>赵广林</v>
          </cell>
        </row>
        <row r="94">
          <cell r="E94" t="str">
            <v>大西沟村</v>
          </cell>
        </row>
        <row r="94">
          <cell r="N94" t="str">
            <v>49</v>
          </cell>
        </row>
        <row r="95">
          <cell r="B95" t="str">
            <v>霍金彪</v>
          </cell>
        </row>
        <row r="95">
          <cell r="E95" t="str">
            <v>大西沟村</v>
          </cell>
        </row>
        <row r="95">
          <cell r="N95" t="str">
            <v>53</v>
          </cell>
        </row>
        <row r="96">
          <cell r="B96" t="str">
            <v>赵玉军</v>
          </cell>
        </row>
        <row r="96">
          <cell r="E96" t="str">
            <v>大西沟村</v>
          </cell>
        </row>
        <row r="96">
          <cell r="N96" t="str">
            <v>54</v>
          </cell>
        </row>
        <row r="97">
          <cell r="B97" t="str">
            <v>高海臣</v>
          </cell>
        </row>
        <row r="97">
          <cell r="E97" t="str">
            <v>大西沟村</v>
          </cell>
        </row>
        <row r="97">
          <cell r="N97" t="str">
            <v>40</v>
          </cell>
        </row>
        <row r="98">
          <cell r="B98" t="str">
            <v>王双</v>
          </cell>
        </row>
        <row r="98">
          <cell r="E98" t="str">
            <v>大西沟村</v>
          </cell>
        </row>
        <row r="98">
          <cell r="N98" t="str">
            <v>120</v>
          </cell>
        </row>
        <row r="99">
          <cell r="B99" t="str">
            <v>刘国安</v>
          </cell>
        </row>
        <row r="99">
          <cell r="E99" t="str">
            <v>大西沟村</v>
          </cell>
        </row>
        <row r="99">
          <cell r="N99" t="str">
            <v>44</v>
          </cell>
        </row>
        <row r="100">
          <cell r="B100" t="str">
            <v>宿占文</v>
          </cell>
        </row>
        <row r="100">
          <cell r="E100" t="str">
            <v>大西沟村</v>
          </cell>
        </row>
        <row r="100">
          <cell r="N100" t="str">
            <v>18</v>
          </cell>
        </row>
        <row r="101">
          <cell r="B101" t="str">
            <v>赵广新</v>
          </cell>
        </row>
        <row r="101">
          <cell r="E101" t="str">
            <v>大西沟村</v>
          </cell>
        </row>
        <row r="101">
          <cell r="N101" t="str">
            <v>56</v>
          </cell>
        </row>
        <row r="102">
          <cell r="B102" t="str">
            <v>霍刚</v>
          </cell>
        </row>
        <row r="102">
          <cell r="E102" t="str">
            <v>大西沟村</v>
          </cell>
        </row>
        <row r="102">
          <cell r="N102" t="str">
            <v>71</v>
          </cell>
        </row>
        <row r="103">
          <cell r="B103" t="str">
            <v>李成武</v>
          </cell>
        </row>
        <row r="103">
          <cell r="E103" t="str">
            <v>大西沟村</v>
          </cell>
        </row>
        <row r="103">
          <cell r="N103" t="str">
            <v>22</v>
          </cell>
        </row>
        <row r="104">
          <cell r="B104" t="str">
            <v>李成祥</v>
          </cell>
        </row>
        <row r="104">
          <cell r="E104" t="str">
            <v>大西沟村</v>
          </cell>
        </row>
        <row r="104">
          <cell r="N104" t="str">
            <v>30</v>
          </cell>
        </row>
        <row r="105">
          <cell r="B105" t="str">
            <v>刘国良</v>
          </cell>
        </row>
        <row r="105">
          <cell r="E105" t="str">
            <v>大西沟村</v>
          </cell>
        </row>
        <row r="105">
          <cell r="N105" t="str">
            <v>35</v>
          </cell>
        </row>
        <row r="106">
          <cell r="B106" t="str">
            <v>张秀军</v>
          </cell>
        </row>
        <row r="106">
          <cell r="E106" t="str">
            <v>大西沟村</v>
          </cell>
        </row>
        <row r="106">
          <cell r="N106" t="str">
            <v>71</v>
          </cell>
        </row>
        <row r="107">
          <cell r="B107" t="str">
            <v>吴金山</v>
          </cell>
        </row>
        <row r="107">
          <cell r="E107" t="str">
            <v>大西沟村</v>
          </cell>
        </row>
        <row r="107">
          <cell r="N107" t="str">
            <v>31</v>
          </cell>
        </row>
        <row r="108">
          <cell r="B108" t="str">
            <v>李林果</v>
          </cell>
        </row>
        <row r="108">
          <cell r="E108" t="str">
            <v>大西沟村</v>
          </cell>
        </row>
        <row r="108">
          <cell r="N108" t="str">
            <v>12</v>
          </cell>
        </row>
        <row r="109">
          <cell r="B109" t="str">
            <v>张福玉</v>
          </cell>
        </row>
        <row r="109">
          <cell r="E109" t="str">
            <v>大西沟村</v>
          </cell>
        </row>
        <row r="109">
          <cell r="N109" t="str">
            <v>54</v>
          </cell>
        </row>
        <row r="110">
          <cell r="B110" t="str">
            <v>吴泉廷</v>
          </cell>
        </row>
        <row r="110">
          <cell r="E110" t="str">
            <v>大西沟村</v>
          </cell>
        </row>
        <row r="110">
          <cell r="N110" t="str">
            <v>29</v>
          </cell>
        </row>
        <row r="111">
          <cell r="B111" t="str">
            <v>袁友志</v>
          </cell>
        </row>
        <row r="111">
          <cell r="E111" t="str">
            <v>大西沟村</v>
          </cell>
        </row>
        <row r="111">
          <cell r="N111" t="str">
            <v>17</v>
          </cell>
        </row>
        <row r="112">
          <cell r="B112" t="str">
            <v>张海林</v>
          </cell>
        </row>
        <row r="112">
          <cell r="E112" t="str">
            <v>大西沟村</v>
          </cell>
        </row>
        <row r="112">
          <cell r="N112" t="str">
            <v>45</v>
          </cell>
        </row>
        <row r="113">
          <cell r="B113" t="str">
            <v>吴德廷</v>
          </cell>
        </row>
        <row r="113">
          <cell r="E113" t="str">
            <v>大西沟村</v>
          </cell>
        </row>
        <row r="113">
          <cell r="N113" t="str">
            <v>19</v>
          </cell>
        </row>
        <row r="114">
          <cell r="B114" t="str">
            <v>潘广发</v>
          </cell>
        </row>
        <row r="114">
          <cell r="E114" t="str">
            <v>大西沟村</v>
          </cell>
        </row>
        <row r="114">
          <cell r="N114" t="str">
            <v>15</v>
          </cell>
        </row>
        <row r="115">
          <cell r="B115" t="str">
            <v>吴广廷</v>
          </cell>
        </row>
        <row r="115">
          <cell r="E115" t="str">
            <v>大西沟村</v>
          </cell>
        </row>
        <row r="115">
          <cell r="N115" t="str">
            <v>18</v>
          </cell>
        </row>
        <row r="116">
          <cell r="B116" t="str">
            <v>王国友</v>
          </cell>
        </row>
        <row r="116">
          <cell r="E116" t="str">
            <v>大西沟村</v>
          </cell>
        </row>
        <row r="116">
          <cell r="N116" t="str">
            <v>19</v>
          </cell>
        </row>
        <row r="117">
          <cell r="B117" t="str">
            <v>贾玉国</v>
          </cell>
        </row>
        <row r="117">
          <cell r="E117" t="str">
            <v>大西沟村</v>
          </cell>
        </row>
        <row r="117">
          <cell r="N117" t="str">
            <v>20</v>
          </cell>
        </row>
        <row r="118">
          <cell r="B118" t="str">
            <v>王建军</v>
          </cell>
        </row>
        <row r="118">
          <cell r="E118" t="str">
            <v>大西沟村</v>
          </cell>
        </row>
        <row r="118">
          <cell r="N118" t="str">
            <v>19</v>
          </cell>
        </row>
        <row r="119">
          <cell r="B119" t="str">
            <v>张有</v>
          </cell>
        </row>
        <row r="119">
          <cell r="E119" t="str">
            <v>大西沟村</v>
          </cell>
        </row>
        <row r="119">
          <cell r="N119" t="str">
            <v>15</v>
          </cell>
        </row>
        <row r="120">
          <cell r="B120" t="str">
            <v>潘有民</v>
          </cell>
        </row>
        <row r="120">
          <cell r="E120" t="str">
            <v>大西沟村</v>
          </cell>
        </row>
        <row r="120">
          <cell r="N120" t="str">
            <v>22</v>
          </cell>
        </row>
        <row r="121">
          <cell r="B121" t="str">
            <v>潘有才</v>
          </cell>
        </row>
        <row r="121">
          <cell r="E121" t="str">
            <v>大西沟村</v>
          </cell>
        </row>
        <row r="121">
          <cell r="N121" t="str">
            <v>15</v>
          </cell>
        </row>
        <row r="122">
          <cell r="B122" t="str">
            <v>杨军富</v>
          </cell>
        </row>
        <row r="122">
          <cell r="E122" t="str">
            <v>大西沟村</v>
          </cell>
        </row>
        <row r="122">
          <cell r="N122" t="str">
            <v>19</v>
          </cell>
        </row>
        <row r="123">
          <cell r="B123" t="str">
            <v>杨君廷</v>
          </cell>
        </row>
        <row r="123">
          <cell r="E123" t="str">
            <v>大西沟村</v>
          </cell>
        </row>
        <row r="123">
          <cell r="N123" t="str">
            <v>16</v>
          </cell>
        </row>
        <row r="124">
          <cell r="B124" t="str">
            <v>袁有生</v>
          </cell>
        </row>
        <row r="124">
          <cell r="E124" t="str">
            <v>大西沟村</v>
          </cell>
        </row>
        <row r="124">
          <cell r="N124" t="str">
            <v>5</v>
          </cell>
        </row>
        <row r="125">
          <cell r="B125" t="str">
            <v>袁有义</v>
          </cell>
        </row>
        <row r="125">
          <cell r="E125" t="str">
            <v>大西沟村</v>
          </cell>
        </row>
        <row r="125">
          <cell r="N125" t="str">
            <v>8</v>
          </cell>
        </row>
        <row r="126">
          <cell r="B126" t="str">
            <v>张富</v>
          </cell>
        </row>
        <row r="126">
          <cell r="E126" t="str">
            <v>大西沟村</v>
          </cell>
        </row>
        <row r="126">
          <cell r="N126" t="str">
            <v>14</v>
          </cell>
        </row>
        <row r="127">
          <cell r="B127" t="str">
            <v>杨凤花</v>
          </cell>
        </row>
        <row r="127">
          <cell r="E127" t="str">
            <v>大西沟村</v>
          </cell>
        </row>
        <row r="127">
          <cell r="N127" t="str">
            <v>11</v>
          </cell>
        </row>
        <row r="128">
          <cell r="B128" t="str">
            <v>潘有祥</v>
          </cell>
        </row>
        <row r="128">
          <cell r="E128" t="str">
            <v>大西沟村</v>
          </cell>
        </row>
        <row r="128">
          <cell r="N128" t="str">
            <v>31</v>
          </cell>
        </row>
        <row r="129">
          <cell r="B129" t="str">
            <v>杨军有</v>
          </cell>
        </row>
        <row r="129">
          <cell r="E129" t="str">
            <v>大西沟村</v>
          </cell>
        </row>
        <row r="129">
          <cell r="N129" t="str">
            <v>37</v>
          </cell>
        </row>
        <row r="130">
          <cell r="B130" t="str">
            <v>于动才</v>
          </cell>
        </row>
        <row r="130">
          <cell r="E130" t="str">
            <v>大西沟村</v>
          </cell>
        </row>
        <row r="130">
          <cell r="N130" t="str">
            <v>21</v>
          </cell>
        </row>
        <row r="131">
          <cell r="B131" t="str">
            <v>张海君</v>
          </cell>
        </row>
        <row r="131">
          <cell r="E131" t="str">
            <v>大西沟村</v>
          </cell>
        </row>
        <row r="131">
          <cell r="N131" t="str">
            <v>19</v>
          </cell>
        </row>
        <row r="132">
          <cell r="B132" t="str">
            <v>潘伶龙</v>
          </cell>
        </row>
        <row r="132">
          <cell r="E132" t="str">
            <v>大西沟村</v>
          </cell>
        </row>
        <row r="132">
          <cell r="N132" t="str">
            <v>31</v>
          </cell>
        </row>
        <row r="133">
          <cell r="B133" t="str">
            <v>张永</v>
          </cell>
        </row>
        <row r="133">
          <cell r="E133" t="str">
            <v>大西沟村</v>
          </cell>
        </row>
        <row r="133">
          <cell r="N133" t="str">
            <v>38</v>
          </cell>
        </row>
        <row r="134">
          <cell r="B134" t="str">
            <v>潘有全</v>
          </cell>
        </row>
        <row r="134">
          <cell r="E134" t="str">
            <v>大西沟村</v>
          </cell>
        </row>
        <row r="134">
          <cell r="N134" t="str">
            <v>18</v>
          </cell>
        </row>
        <row r="135">
          <cell r="B135" t="str">
            <v>李和</v>
          </cell>
        </row>
        <row r="135">
          <cell r="E135" t="str">
            <v>大西沟村</v>
          </cell>
        </row>
        <row r="135">
          <cell r="N135" t="str">
            <v>48</v>
          </cell>
        </row>
        <row r="136">
          <cell r="B136" t="str">
            <v>张国民</v>
          </cell>
        </row>
        <row r="136">
          <cell r="E136" t="str">
            <v>大西沟村</v>
          </cell>
        </row>
        <row r="136">
          <cell r="N136" t="str">
            <v>8</v>
          </cell>
        </row>
        <row r="137">
          <cell r="B137" t="str">
            <v>贾学民</v>
          </cell>
        </row>
        <row r="137">
          <cell r="E137" t="str">
            <v>大西沟村</v>
          </cell>
        </row>
        <row r="137">
          <cell r="N137" t="str">
            <v>21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abSelected="1" workbookViewId="0">
      <selection activeCell="K22" sqref="K22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.1" customHeight="1" spans="1:6">
      <c r="A2" s="20" t="s">
        <v>0</v>
      </c>
      <c r="B2" s="20"/>
      <c r="C2" s="6" t="str">
        <f>[6]承保清单!E2</f>
        <v>大西沟村</v>
      </c>
      <c r="D2" s="20" t="s">
        <v>1</v>
      </c>
      <c r="E2" s="20"/>
      <c r="F2" s="20"/>
    </row>
    <row r="3" s="1" customFormat="1" ht="41.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7" t="s">
        <v>7</v>
      </c>
    </row>
    <row r="4" s="1" customFormat="1" ht="15" customHeight="1" spans="1:6">
      <c r="A4" s="10">
        <v>1</v>
      </c>
      <c r="B4" s="11" t="str">
        <f>[6]承保清单!B2</f>
        <v>夏国军</v>
      </c>
      <c r="C4" s="21" t="str">
        <f>[6]承保清单!E2</f>
        <v>大西沟村</v>
      </c>
      <c r="D4" s="11" t="str">
        <f>[6]承保清单!N2</f>
        <v>11</v>
      </c>
      <c r="E4" s="12">
        <f t="shared" ref="E4:E43" si="0">D4*16*0.2</f>
        <v>35.2</v>
      </c>
      <c r="F4" s="12">
        <f t="shared" ref="F4:F43" si="1">D4*200</f>
        <v>2200</v>
      </c>
    </row>
    <row r="5" s="1" customFormat="1" ht="15" customHeight="1" spans="1:6">
      <c r="A5" s="10">
        <v>2</v>
      </c>
      <c r="B5" s="11" t="str">
        <f>[6]承保清单!B3</f>
        <v>周永良</v>
      </c>
      <c r="C5" s="11" t="str">
        <f>[6]承保清单!E3</f>
        <v>大西沟村</v>
      </c>
      <c r="D5" s="11" t="str">
        <f>[6]承保清单!N3</f>
        <v>29</v>
      </c>
      <c r="E5" s="12">
        <f t="shared" si="0"/>
        <v>92.8</v>
      </c>
      <c r="F5" s="12">
        <f t="shared" si="1"/>
        <v>5800</v>
      </c>
    </row>
    <row r="6" s="1" customFormat="1" ht="15" customHeight="1" spans="1:6">
      <c r="A6" s="10">
        <v>3</v>
      </c>
      <c r="B6" s="11" t="str">
        <f>[6]承保清单!B4</f>
        <v>张秀军</v>
      </c>
      <c r="C6" s="11" t="str">
        <f>[6]承保清单!E4</f>
        <v>大西沟村</v>
      </c>
      <c r="D6" s="11" t="str">
        <f>[6]承保清单!N4</f>
        <v>17</v>
      </c>
      <c r="E6" s="12">
        <f t="shared" si="0"/>
        <v>54.4</v>
      </c>
      <c r="F6" s="12">
        <f t="shared" si="1"/>
        <v>3400</v>
      </c>
    </row>
    <row r="7" s="1" customFormat="1" ht="15" customHeight="1" spans="1:6">
      <c r="A7" s="10">
        <v>4</v>
      </c>
      <c r="B7" s="11" t="str">
        <f>[6]承保清单!B5</f>
        <v>高海龙</v>
      </c>
      <c r="C7" s="11" t="str">
        <f>[6]承保清单!E5</f>
        <v>大西沟村</v>
      </c>
      <c r="D7" s="11" t="str">
        <f>[6]承保清单!N5</f>
        <v>28</v>
      </c>
      <c r="E7" s="12">
        <f t="shared" si="0"/>
        <v>89.6</v>
      </c>
      <c r="F7" s="12">
        <f t="shared" si="1"/>
        <v>5600</v>
      </c>
    </row>
    <row r="8" s="1" customFormat="1" ht="15" customHeight="1" spans="1:6">
      <c r="A8" s="10">
        <v>5</v>
      </c>
      <c r="B8" s="11" t="str">
        <f>[6]承保清单!B6</f>
        <v>刘立梅</v>
      </c>
      <c r="C8" s="11" t="str">
        <f>[6]承保清单!E6</f>
        <v>大西沟村</v>
      </c>
      <c r="D8" s="11" t="str">
        <f>[6]承保清单!N6</f>
        <v>30</v>
      </c>
      <c r="E8" s="12">
        <f t="shared" si="0"/>
        <v>96</v>
      </c>
      <c r="F8" s="12">
        <f t="shared" si="1"/>
        <v>6000</v>
      </c>
    </row>
    <row r="9" s="1" customFormat="1" ht="15" customHeight="1" spans="1:6">
      <c r="A9" s="10">
        <v>6</v>
      </c>
      <c r="B9" s="11" t="str">
        <f>[6]承保清单!B7</f>
        <v>邵武</v>
      </c>
      <c r="C9" s="11" t="str">
        <f>[6]承保清单!E7</f>
        <v>大西沟村</v>
      </c>
      <c r="D9" s="11" t="str">
        <f>[6]承保清单!N7</f>
        <v>48</v>
      </c>
      <c r="E9" s="12">
        <f t="shared" si="0"/>
        <v>153.6</v>
      </c>
      <c r="F9" s="12">
        <f t="shared" si="1"/>
        <v>9600</v>
      </c>
    </row>
    <row r="10" s="1" customFormat="1" ht="15" customHeight="1" spans="1:6">
      <c r="A10" s="10">
        <v>7</v>
      </c>
      <c r="B10" s="11" t="str">
        <f>[6]承保清单!B8</f>
        <v>于栋生</v>
      </c>
      <c r="C10" s="11" t="str">
        <f>[6]承保清单!E8</f>
        <v>大西沟村</v>
      </c>
      <c r="D10" s="11" t="str">
        <f>[6]承保清单!N8</f>
        <v>13</v>
      </c>
      <c r="E10" s="12">
        <f t="shared" si="0"/>
        <v>41.6</v>
      </c>
      <c r="F10" s="12">
        <f t="shared" si="1"/>
        <v>2600</v>
      </c>
    </row>
    <row r="11" s="1" customFormat="1" ht="15" customHeight="1" spans="1:6">
      <c r="A11" s="10">
        <v>8</v>
      </c>
      <c r="B11" s="11" t="str">
        <f>[6]承保清单!B9</f>
        <v>李显峰</v>
      </c>
      <c r="C11" s="11" t="str">
        <f>[6]承保清单!E9</f>
        <v>大西沟村</v>
      </c>
      <c r="D11" s="11" t="str">
        <f>[6]承保清单!N9</f>
        <v>7</v>
      </c>
      <c r="E11" s="12">
        <f t="shared" si="0"/>
        <v>22.4</v>
      </c>
      <c r="F11" s="12">
        <f t="shared" si="1"/>
        <v>1400</v>
      </c>
    </row>
    <row r="12" s="1" customFormat="1" ht="15" customHeight="1" spans="1:6">
      <c r="A12" s="10">
        <v>9</v>
      </c>
      <c r="B12" s="11" t="str">
        <f>[6]承保清单!B10</f>
        <v>李显军</v>
      </c>
      <c r="C12" s="11" t="str">
        <f>[6]承保清单!E10</f>
        <v>大西沟村</v>
      </c>
      <c r="D12" s="11" t="str">
        <f>[6]承保清单!N10</f>
        <v>51</v>
      </c>
      <c r="E12" s="12">
        <f t="shared" si="0"/>
        <v>163.2</v>
      </c>
      <c r="F12" s="12">
        <f t="shared" si="1"/>
        <v>10200</v>
      </c>
    </row>
    <row r="13" s="1" customFormat="1" ht="15" customHeight="1" spans="1:6">
      <c r="A13" s="10">
        <v>10</v>
      </c>
      <c r="B13" s="11" t="str">
        <f>[6]承保清单!B11</f>
        <v>张海明</v>
      </c>
      <c r="C13" s="11" t="str">
        <f>[6]承保清单!E11</f>
        <v>大西沟村</v>
      </c>
      <c r="D13" s="11" t="str">
        <f>[6]承保清单!N11</f>
        <v>29</v>
      </c>
      <c r="E13" s="12">
        <f t="shared" si="0"/>
        <v>92.8</v>
      </c>
      <c r="F13" s="12">
        <f t="shared" si="1"/>
        <v>5800</v>
      </c>
    </row>
    <row r="14" s="1" customFormat="1" ht="15" customHeight="1" spans="1:6">
      <c r="A14" s="10">
        <v>11</v>
      </c>
      <c r="B14" s="11" t="str">
        <f>[6]承保清单!B12</f>
        <v>刘丛</v>
      </c>
      <c r="C14" s="11" t="str">
        <f>[6]承保清单!E12</f>
        <v>大西沟村</v>
      </c>
      <c r="D14" s="11" t="str">
        <f>[6]承保清单!N12</f>
        <v>14</v>
      </c>
      <c r="E14" s="12">
        <f t="shared" si="0"/>
        <v>44.8</v>
      </c>
      <c r="F14" s="12">
        <f t="shared" si="1"/>
        <v>2800</v>
      </c>
    </row>
    <row r="15" s="1" customFormat="1" ht="15" customHeight="1" spans="1:6">
      <c r="A15" s="10">
        <v>12</v>
      </c>
      <c r="B15" s="11" t="str">
        <f>[6]承保清单!B13</f>
        <v>夏国栋</v>
      </c>
      <c r="C15" s="11" t="str">
        <f>[6]承保清单!E13</f>
        <v>大西沟村</v>
      </c>
      <c r="D15" s="11" t="str">
        <f>[6]承保清单!N13</f>
        <v>39</v>
      </c>
      <c r="E15" s="12">
        <f t="shared" si="0"/>
        <v>124.8</v>
      </c>
      <c r="F15" s="12">
        <f t="shared" si="1"/>
        <v>7800</v>
      </c>
    </row>
    <row r="16" s="1" customFormat="1" ht="15" customHeight="1" spans="1:6">
      <c r="A16" s="10">
        <v>13</v>
      </c>
      <c r="B16" s="11" t="str">
        <f>[6]承保清单!B14</f>
        <v>高海明</v>
      </c>
      <c r="C16" s="11" t="str">
        <f>[6]承保清单!E14</f>
        <v>大西沟村</v>
      </c>
      <c r="D16" s="11" t="str">
        <f>[6]承保清单!N14</f>
        <v>45</v>
      </c>
      <c r="E16" s="12">
        <f t="shared" si="0"/>
        <v>144</v>
      </c>
      <c r="F16" s="12">
        <f t="shared" si="1"/>
        <v>9000</v>
      </c>
    </row>
    <row r="17" s="1" customFormat="1" ht="15" customHeight="1" spans="1:6">
      <c r="A17" s="10">
        <v>14</v>
      </c>
      <c r="B17" s="11" t="str">
        <f>[6]承保清单!B15</f>
        <v>霍红丽</v>
      </c>
      <c r="C17" s="11" t="str">
        <f>[6]承保清单!E15</f>
        <v>大西沟村</v>
      </c>
      <c r="D17" s="11" t="str">
        <f>[6]承保清单!N15</f>
        <v>4</v>
      </c>
      <c r="E17" s="12">
        <f t="shared" si="0"/>
        <v>12.8</v>
      </c>
      <c r="F17" s="12">
        <f t="shared" si="1"/>
        <v>800</v>
      </c>
    </row>
    <row r="18" s="1" customFormat="1" ht="15" customHeight="1" spans="1:6">
      <c r="A18" s="10">
        <v>15</v>
      </c>
      <c r="B18" s="11" t="str">
        <f>[6]承保清单!B16</f>
        <v>李显春</v>
      </c>
      <c r="C18" s="11" t="str">
        <f>[6]承保清单!E16</f>
        <v>大西沟村</v>
      </c>
      <c r="D18" s="11" t="str">
        <f>[6]承保清单!N16</f>
        <v>12</v>
      </c>
      <c r="E18" s="12">
        <f t="shared" si="0"/>
        <v>38.4</v>
      </c>
      <c r="F18" s="12">
        <f t="shared" si="1"/>
        <v>2400</v>
      </c>
    </row>
    <row r="19" s="1" customFormat="1" ht="15" customHeight="1" spans="1:6">
      <c r="A19" s="10">
        <v>16</v>
      </c>
      <c r="B19" s="11" t="str">
        <f>[6]承保清单!B17</f>
        <v>张文山</v>
      </c>
      <c r="C19" s="11" t="str">
        <f>[6]承保清单!E17</f>
        <v>大西沟村</v>
      </c>
      <c r="D19" s="11" t="str">
        <f>[6]承保清单!N17</f>
        <v>24</v>
      </c>
      <c r="E19" s="12">
        <f t="shared" si="0"/>
        <v>76.8</v>
      </c>
      <c r="F19" s="12">
        <f t="shared" si="1"/>
        <v>4800</v>
      </c>
    </row>
    <row r="20" s="1" customFormat="1" ht="15" customHeight="1" spans="1:6">
      <c r="A20" s="10">
        <v>17</v>
      </c>
      <c r="B20" s="11" t="str">
        <f>[6]承保清单!B18</f>
        <v>张相东</v>
      </c>
      <c r="C20" s="11" t="str">
        <f>[6]承保清单!E18</f>
        <v>大西沟村</v>
      </c>
      <c r="D20" s="11" t="str">
        <f>[6]承保清单!N18</f>
        <v>98</v>
      </c>
      <c r="E20" s="12">
        <f t="shared" si="0"/>
        <v>313.6</v>
      </c>
      <c r="F20" s="12">
        <f t="shared" si="1"/>
        <v>19600</v>
      </c>
    </row>
    <row r="21" s="1" customFormat="1" ht="15" customHeight="1" spans="1:6">
      <c r="A21" s="10">
        <v>18</v>
      </c>
      <c r="B21" s="11" t="str">
        <f>[6]承保清单!B19</f>
        <v>高秀兰</v>
      </c>
      <c r="C21" s="11" t="str">
        <f>[6]承保清单!E19</f>
        <v>大西沟村</v>
      </c>
      <c r="D21" s="11" t="str">
        <f>[6]承保清单!N19</f>
        <v>8</v>
      </c>
      <c r="E21" s="12">
        <f t="shared" si="0"/>
        <v>25.6</v>
      </c>
      <c r="F21" s="12">
        <f t="shared" si="1"/>
        <v>1600</v>
      </c>
    </row>
    <row r="22" s="1" customFormat="1" ht="15" customHeight="1" spans="1:6">
      <c r="A22" s="10">
        <v>19</v>
      </c>
      <c r="B22" s="11" t="str">
        <f>[6]承保清单!B20</f>
        <v>黄振河</v>
      </c>
      <c r="C22" s="11" t="str">
        <f>[6]承保清单!E20</f>
        <v>大西沟村</v>
      </c>
      <c r="D22" s="11" t="str">
        <f>[6]承保清单!N20</f>
        <v>11</v>
      </c>
      <c r="E22" s="12">
        <f t="shared" si="0"/>
        <v>35.2</v>
      </c>
      <c r="F22" s="12">
        <f t="shared" si="1"/>
        <v>2200</v>
      </c>
    </row>
    <row r="23" s="1" customFormat="1" ht="15" customHeight="1" spans="1:6">
      <c r="A23" s="10">
        <v>20</v>
      </c>
      <c r="B23" s="11" t="str">
        <f>[6]承保清单!B21</f>
        <v>张福民</v>
      </c>
      <c r="C23" s="11" t="str">
        <f>[6]承保清单!E21</f>
        <v>大西沟村</v>
      </c>
      <c r="D23" s="11" t="str">
        <f>[6]承保清单!N21</f>
        <v>11</v>
      </c>
      <c r="E23" s="12">
        <f t="shared" si="0"/>
        <v>35.2</v>
      </c>
      <c r="F23" s="12">
        <f t="shared" si="1"/>
        <v>2200</v>
      </c>
    </row>
    <row r="24" s="1" customFormat="1" ht="15" customHeight="1" spans="1:6">
      <c r="A24" s="10">
        <v>21</v>
      </c>
      <c r="B24" s="11" t="str">
        <f>[6]承保清单!B22</f>
        <v>吕民</v>
      </c>
      <c r="C24" s="11" t="str">
        <f>[6]承保清单!E22</f>
        <v>大西沟村</v>
      </c>
      <c r="D24" s="11" t="str">
        <f>[6]承保清单!N22</f>
        <v>24</v>
      </c>
      <c r="E24" s="12">
        <f t="shared" si="0"/>
        <v>76.8</v>
      </c>
      <c r="F24" s="12">
        <f t="shared" si="1"/>
        <v>4800</v>
      </c>
    </row>
    <row r="25" s="1" customFormat="1" ht="15" customHeight="1" spans="1:6">
      <c r="A25" s="10">
        <v>22</v>
      </c>
      <c r="B25" s="11" t="str">
        <f>[6]承保清单!B23</f>
        <v>赵清文</v>
      </c>
      <c r="C25" s="11" t="str">
        <f>[6]承保清单!E23</f>
        <v>大西沟村</v>
      </c>
      <c r="D25" s="11" t="str">
        <f>[6]承保清单!N23</f>
        <v>19</v>
      </c>
      <c r="E25" s="12">
        <f t="shared" si="0"/>
        <v>60.8</v>
      </c>
      <c r="F25" s="12">
        <f t="shared" si="1"/>
        <v>3800</v>
      </c>
    </row>
    <row r="26" s="1" customFormat="1" ht="15" customHeight="1" spans="1:6">
      <c r="A26" s="10">
        <v>23</v>
      </c>
      <c r="B26" s="11" t="str">
        <f>[6]承保清单!B24</f>
        <v>宋广玲</v>
      </c>
      <c r="C26" s="11" t="str">
        <f>[6]承保清单!E24</f>
        <v>大西沟村</v>
      </c>
      <c r="D26" s="11" t="str">
        <f>[6]承保清单!N24</f>
        <v>17</v>
      </c>
      <c r="E26" s="12">
        <f t="shared" si="0"/>
        <v>54.4</v>
      </c>
      <c r="F26" s="12">
        <f t="shared" si="1"/>
        <v>3400</v>
      </c>
    </row>
    <row r="27" s="1" customFormat="1" ht="15" customHeight="1" spans="1:6">
      <c r="A27" s="10">
        <v>24</v>
      </c>
      <c r="B27" s="11" t="str">
        <f>[6]承保清单!B25</f>
        <v>张玉生</v>
      </c>
      <c r="C27" s="11" t="str">
        <f>[6]承保清单!E25</f>
        <v>大西沟村</v>
      </c>
      <c r="D27" s="11" t="str">
        <f>[6]承保清单!N25</f>
        <v>33</v>
      </c>
      <c r="E27" s="12">
        <f t="shared" si="0"/>
        <v>105.6</v>
      </c>
      <c r="F27" s="12">
        <f t="shared" si="1"/>
        <v>6600</v>
      </c>
    </row>
    <row r="28" s="1" customFormat="1" ht="15" customHeight="1" spans="1:6">
      <c r="A28" s="10">
        <v>25</v>
      </c>
      <c r="B28" s="11" t="str">
        <f>[6]承保清单!B26</f>
        <v>黄振刚</v>
      </c>
      <c r="C28" s="11" t="str">
        <f>[6]承保清单!E26</f>
        <v>大西沟村</v>
      </c>
      <c r="D28" s="11" t="str">
        <f>[6]承保清单!N26</f>
        <v>28</v>
      </c>
      <c r="E28" s="12">
        <f t="shared" si="0"/>
        <v>89.6</v>
      </c>
      <c r="F28" s="12">
        <f t="shared" si="1"/>
        <v>5600</v>
      </c>
    </row>
    <row r="29" s="1" customFormat="1" ht="15" customHeight="1" spans="1:6">
      <c r="A29" s="10">
        <v>26</v>
      </c>
      <c r="B29" s="11" t="str">
        <f>[6]承保清单!B27</f>
        <v>王继平</v>
      </c>
      <c r="C29" s="11" t="str">
        <f>[6]承保清单!E27</f>
        <v>大西沟村</v>
      </c>
      <c r="D29" s="11" t="str">
        <f>[6]承保清单!N27</f>
        <v>19</v>
      </c>
      <c r="E29" s="12">
        <f t="shared" si="0"/>
        <v>60.8</v>
      </c>
      <c r="F29" s="12">
        <f t="shared" si="1"/>
        <v>3800</v>
      </c>
    </row>
    <row r="30" s="1" customFormat="1" ht="15" customHeight="1" spans="1:6">
      <c r="A30" s="10">
        <v>27</v>
      </c>
      <c r="B30" s="11" t="str">
        <f>[6]承保清单!B28</f>
        <v>王永军</v>
      </c>
      <c r="C30" s="11" t="str">
        <f>[6]承保清单!E28</f>
        <v>大西沟村</v>
      </c>
      <c r="D30" s="11" t="str">
        <f>[6]承保清单!N28</f>
        <v>20</v>
      </c>
      <c r="E30" s="12">
        <f t="shared" si="0"/>
        <v>64</v>
      </c>
      <c r="F30" s="12">
        <f t="shared" si="1"/>
        <v>4000</v>
      </c>
    </row>
    <row r="31" s="1" customFormat="1" ht="15" customHeight="1" spans="1:6">
      <c r="A31" s="10">
        <v>28</v>
      </c>
      <c r="B31" s="11" t="str">
        <f>[6]承保清单!B29</f>
        <v>黄振新</v>
      </c>
      <c r="C31" s="11" t="str">
        <f>[6]承保清单!E29</f>
        <v>大西沟村</v>
      </c>
      <c r="D31" s="11" t="str">
        <f>[6]承保清单!N29</f>
        <v>14</v>
      </c>
      <c r="E31" s="12">
        <f t="shared" si="0"/>
        <v>44.8</v>
      </c>
      <c r="F31" s="12">
        <f t="shared" si="1"/>
        <v>2800</v>
      </c>
    </row>
    <row r="32" s="1" customFormat="1" ht="15" customHeight="1" spans="1:6">
      <c r="A32" s="10">
        <v>29</v>
      </c>
      <c r="B32" s="11" t="str">
        <f>[6]承保清单!B30</f>
        <v>黄振海</v>
      </c>
      <c r="C32" s="11" t="str">
        <f>[6]承保清单!E30</f>
        <v>大西沟村</v>
      </c>
      <c r="D32" s="11" t="str">
        <f>[6]承保清单!N30</f>
        <v>15</v>
      </c>
      <c r="E32" s="12">
        <f t="shared" si="0"/>
        <v>48</v>
      </c>
      <c r="F32" s="12">
        <f t="shared" si="1"/>
        <v>3000</v>
      </c>
    </row>
    <row r="33" s="1" customFormat="1" ht="15" customHeight="1" spans="1:6">
      <c r="A33" s="10">
        <v>30</v>
      </c>
      <c r="B33" s="11" t="str">
        <f>[6]承保清单!B31</f>
        <v>赵音杰</v>
      </c>
      <c r="C33" s="11" t="str">
        <f>[6]承保清单!E31</f>
        <v>大西沟村</v>
      </c>
      <c r="D33" s="11" t="str">
        <f>[6]承保清单!N31</f>
        <v>6</v>
      </c>
      <c r="E33" s="12">
        <f t="shared" si="0"/>
        <v>19.2</v>
      </c>
      <c r="F33" s="12">
        <f t="shared" si="1"/>
        <v>1200</v>
      </c>
    </row>
    <row r="34" s="1" customFormat="1" ht="15" customHeight="1" spans="1:6">
      <c r="A34" s="10">
        <v>31</v>
      </c>
      <c r="B34" s="11" t="str">
        <f>[6]承保清单!B32</f>
        <v>张文生</v>
      </c>
      <c r="C34" s="11" t="str">
        <f>[6]承保清单!E32</f>
        <v>大西沟村</v>
      </c>
      <c r="D34" s="11" t="str">
        <f>[6]承保清单!N32</f>
        <v>5</v>
      </c>
      <c r="E34" s="12">
        <f t="shared" si="0"/>
        <v>16</v>
      </c>
      <c r="F34" s="12">
        <f t="shared" si="1"/>
        <v>1000</v>
      </c>
    </row>
    <row r="35" s="1" customFormat="1" ht="15" customHeight="1" spans="1:6">
      <c r="A35" s="10">
        <v>32</v>
      </c>
      <c r="B35" s="11" t="str">
        <f>[6]承保清单!B33</f>
        <v>张福</v>
      </c>
      <c r="C35" s="11" t="str">
        <f>[6]承保清单!E33</f>
        <v>大西沟村</v>
      </c>
      <c r="D35" s="11" t="str">
        <f>[6]承保清单!N33</f>
        <v>49</v>
      </c>
      <c r="E35" s="12">
        <f t="shared" si="0"/>
        <v>156.8</v>
      </c>
      <c r="F35" s="12">
        <f t="shared" si="1"/>
        <v>9800</v>
      </c>
    </row>
    <row r="36" s="1" customFormat="1" ht="15" customHeight="1" spans="1:6">
      <c r="A36" s="10">
        <v>33</v>
      </c>
      <c r="B36" s="11" t="str">
        <f>[6]承保清单!B34</f>
        <v>孙相利</v>
      </c>
      <c r="C36" s="11" t="str">
        <f>[6]承保清单!E34</f>
        <v>大西沟村</v>
      </c>
      <c r="D36" s="11" t="str">
        <f>[6]承保清单!N34</f>
        <v>46</v>
      </c>
      <c r="E36" s="12">
        <f t="shared" si="0"/>
        <v>147.2</v>
      </c>
      <c r="F36" s="12">
        <f t="shared" si="1"/>
        <v>9200</v>
      </c>
    </row>
    <row r="37" s="1" customFormat="1" ht="15" customHeight="1" spans="1:6">
      <c r="A37" s="10">
        <v>34</v>
      </c>
      <c r="B37" s="11" t="str">
        <f>[6]承保清单!B35</f>
        <v>高连才</v>
      </c>
      <c r="C37" s="11" t="str">
        <f>[6]承保清单!E35</f>
        <v>大西沟村</v>
      </c>
      <c r="D37" s="11" t="str">
        <f>[6]承保清单!N35</f>
        <v>9</v>
      </c>
      <c r="E37" s="12">
        <f t="shared" si="0"/>
        <v>28.8</v>
      </c>
      <c r="F37" s="12">
        <f t="shared" si="1"/>
        <v>1800</v>
      </c>
    </row>
    <row r="38" s="1" customFormat="1" ht="15" customHeight="1" spans="1:6">
      <c r="A38" s="10">
        <v>35</v>
      </c>
      <c r="B38" s="11" t="str">
        <f>[6]承保清单!B36</f>
        <v>黄振江</v>
      </c>
      <c r="C38" s="11" t="str">
        <f>[6]承保清单!E36</f>
        <v>大西沟村</v>
      </c>
      <c r="D38" s="11" t="str">
        <f>[6]承保清单!N36</f>
        <v>14</v>
      </c>
      <c r="E38" s="12">
        <f t="shared" si="0"/>
        <v>44.8</v>
      </c>
      <c r="F38" s="12">
        <f t="shared" si="1"/>
        <v>2800</v>
      </c>
    </row>
    <row r="39" s="1" customFormat="1" ht="15" customHeight="1" spans="1:6">
      <c r="A39" s="10">
        <v>36</v>
      </c>
      <c r="B39" s="11" t="str">
        <f>[6]承保清单!B37</f>
        <v>吕军</v>
      </c>
      <c r="C39" s="11" t="str">
        <f>[6]承保清单!E37</f>
        <v>大西沟村</v>
      </c>
      <c r="D39" s="11" t="str">
        <f>[6]承保清单!N37</f>
        <v>29</v>
      </c>
      <c r="E39" s="12">
        <f t="shared" si="0"/>
        <v>92.8</v>
      </c>
      <c r="F39" s="12">
        <f t="shared" si="1"/>
        <v>5800</v>
      </c>
    </row>
    <row r="40" s="1" customFormat="1" ht="15" customHeight="1" spans="1:6">
      <c r="A40" s="10">
        <v>37</v>
      </c>
      <c r="B40" s="11" t="str">
        <f>[6]承保清单!B38</f>
        <v>黄振富</v>
      </c>
      <c r="C40" s="11" t="str">
        <f>[6]承保清单!E38</f>
        <v>大西沟村</v>
      </c>
      <c r="D40" s="11" t="str">
        <f>[6]承保清单!N38</f>
        <v>19</v>
      </c>
      <c r="E40" s="12">
        <f t="shared" si="0"/>
        <v>60.8</v>
      </c>
      <c r="F40" s="12">
        <f t="shared" si="1"/>
        <v>3800</v>
      </c>
    </row>
    <row r="41" s="1" customFormat="1" ht="15" customHeight="1" spans="1:6">
      <c r="A41" s="10">
        <v>38</v>
      </c>
      <c r="B41" s="11" t="str">
        <f>[6]承保清单!B39</f>
        <v>赵春喜</v>
      </c>
      <c r="C41" s="11" t="str">
        <f>[6]承保清单!E39</f>
        <v>大西沟村</v>
      </c>
      <c r="D41" s="11" t="str">
        <f>[6]承保清单!N39</f>
        <v>9</v>
      </c>
      <c r="E41" s="12">
        <f t="shared" si="0"/>
        <v>28.8</v>
      </c>
      <c r="F41" s="12">
        <f t="shared" si="1"/>
        <v>1800</v>
      </c>
    </row>
    <row r="42" s="1" customFormat="1" ht="15" customHeight="1" spans="1:6">
      <c r="A42" s="10">
        <v>39</v>
      </c>
      <c r="B42" s="11" t="str">
        <f>[6]承保清单!B40</f>
        <v>丁福贵</v>
      </c>
      <c r="C42" s="11" t="str">
        <f>[6]承保清单!E40</f>
        <v>大西沟村</v>
      </c>
      <c r="D42" s="11" t="str">
        <f>[6]承保清单!N40</f>
        <v>25</v>
      </c>
      <c r="E42" s="12">
        <f t="shared" si="0"/>
        <v>80</v>
      </c>
      <c r="F42" s="12">
        <f t="shared" si="1"/>
        <v>5000</v>
      </c>
    </row>
    <row r="43" s="1" customFormat="1" ht="14.25" spans="1:6">
      <c r="A43" s="10">
        <v>40</v>
      </c>
      <c r="B43" s="11" t="str">
        <f>[6]承保清单!B41</f>
        <v>邵杰</v>
      </c>
      <c r="C43" s="11" t="str">
        <f>[6]承保清单!E41</f>
        <v>大西沟村</v>
      </c>
      <c r="D43" s="11" t="str">
        <f>[6]承保清单!N41</f>
        <v>14</v>
      </c>
      <c r="E43" s="12">
        <f t="shared" si="0"/>
        <v>44.8</v>
      </c>
      <c r="F43" s="12">
        <f t="shared" si="1"/>
        <v>2800</v>
      </c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8</v>
      </c>
      <c r="B45" s="16"/>
      <c r="C45" s="17" t="s">
        <v>9</v>
      </c>
      <c r="D45" s="17" t="s">
        <v>10</v>
      </c>
      <c r="E45" s="17" t="s">
        <v>11</v>
      </c>
      <c r="F45" s="17" t="s">
        <v>12</v>
      </c>
    </row>
    <row r="46" s="1" customFormat="1" spans="1:6">
      <c r="A46" s="18"/>
      <c r="B46" s="19"/>
      <c r="C46" s="17">
        <v>45</v>
      </c>
      <c r="D46" s="17">
        <v>30</v>
      </c>
      <c r="E46" s="17">
        <v>3</v>
      </c>
      <c r="F46" s="17">
        <v>2</v>
      </c>
    </row>
    <row r="47" s="1" customFormat="1" ht="47.25" customHeight="1"/>
    <row r="48" s="2" customFormat="1" ht="32.1" customHeight="1" spans="1:6">
      <c r="A48" s="20" t="str">
        <f>A2</f>
        <v>巴林左旗哈拉哈达镇</v>
      </c>
      <c r="B48" s="20"/>
      <c r="C48" s="6" t="str">
        <f>C2</f>
        <v>大西沟村</v>
      </c>
      <c r="D48" s="20" t="s">
        <v>1</v>
      </c>
      <c r="E48" s="20"/>
      <c r="F48" s="20"/>
    </row>
    <row r="49" s="1" customFormat="1" ht="41.25" customHeight="1" spans="1:6">
      <c r="A49" s="7" t="s">
        <v>2</v>
      </c>
      <c r="B49" s="8" t="s">
        <v>3</v>
      </c>
      <c r="C49" s="8" t="s">
        <v>4</v>
      </c>
      <c r="D49" s="9" t="s">
        <v>5</v>
      </c>
      <c r="E49" s="7" t="s">
        <v>6</v>
      </c>
      <c r="F49" s="7" t="s">
        <v>7</v>
      </c>
    </row>
    <row r="50" s="1" customFormat="1" ht="15" customHeight="1" spans="1:6">
      <c r="A50" s="10">
        <v>41</v>
      </c>
      <c r="B50" s="11" t="str">
        <f>[6]承保清单!B42</f>
        <v>丁福臣</v>
      </c>
      <c r="C50" s="11" t="str">
        <f>[6]承保清单!E42</f>
        <v>大西沟村</v>
      </c>
      <c r="D50" s="11" t="str">
        <f>[6]承保清单!N42</f>
        <v>30</v>
      </c>
      <c r="E50" s="12">
        <f t="shared" ref="E50:E89" si="2">D50*16*0.2</f>
        <v>96</v>
      </c>
      <c r="F50" s="12">
        <f t="shared" ref="F50:F89" si="3">D50*200</f>
        <v>6000</v>
      </c>
    </row>
    <row r="51" s="1" customFormat="1" ht="15" customHeight="1" spans="1:6">
      <c r="A51" s="10">
        <v>42</v>
      </c>
      <c r="B51" s="11" t="str">
        <f>[6]承保清单!B43</f>
        <v>张国廷</v>
      </c>
      <c r="C51" s="11" t="str">
        <f>[6]承保清单!E43</f>
        <v>大西沟村</v>
      </c>
      <c r="D51" s="11" t="str">
        <f>[6]承保清单!N43</f>
        <v>2</v>
      </c>
      <c r="E51" s="12">
        <f t="shared" si="2"/>
        <v>6.4</v>
      </c>
      <c r="F51" s="12">
        <f t="shared" si="3"/>
        <v>400</v>
      </c>
    </row>
    <row r="52" s="1" customFormat="1" ht="15" customHeight="1" spans="1:6">
      <c r="A52" s="10">
        <v>43</v>
      </c>
      <c r="B52" s="11" t="str">
        <f>[6]承保清单!B44</f>
        <v>张福军</v>
      </c>
      <c r="C52" s="11" t="str">
        <f>[6]承保清单!E44</f>
        <v>大西沟村</v>
      </c>
      <c r="D52" s="11" t="str">
        <f>[6]承保清单!N44</f>
        <v>40</v>
      </c>
      <c r="E52" s="12">
        <f t="shared" si="2"/>
        <v>128</v>
      </c>
      <c r="F52" s="12">
        <f t="shared" si="3"/>
        <v>8000</v>
      </c>
    </row>
    <row r="53" s="1" customFormat="1" ht="15" customHeight="1" spans="1:6">
      <c r="A53" s="10">
        <v>44</v>
      </c>
      <c r="B53" s="11" t="str">
        <f>[6]承保清单!B45</f>
        <v>赵清武</v>
      </c>
      <c r="C53" s="11" t="str">
        <f>[6]承保清单!E45</f>
        <v>大西沟村</v>
      </c>
      <c r="D53" s="11" t="str">
        <f>[6]承保清单!N45</f>
        <v>39</v>
      </c>
      <c r="E53" s="12">
        <f t="shared" si="2"/>
        <v>124.8</v>
      </c>
      <c r="F53" s="12">
        <f t="shared" si="3"/>
        <v>7800</v>
      </c>
    </row>
    <row r="54" s="1" customFormat="1" ht="15" customHeight="1" spans="1:6">
      <c r="A54" s="10">
        <v>45</v>
      </c>
      <c r="B54" s="11" t="str">
        <f>[6]承保清单!B46</f>
        <v>邵友</v>
      </c>
      <c r="C54" s="11" t="str">
        <f>[6]承保清单!E46</f>
        <v>大西沟村</v>
      </c>
      <c r="D54" s="11" t="str">
        <f>[6]承保清单!N46</f>
        <v>19</v>
      </c>
      <c r="E54" s="12">
        <f t="shared" si="2"/>
        <v>60.8</v>
      </c>
      <c r="F54" s="12">
        <f t="shared" si="3"/>
        <v>3800</v>
      </c>
    </row>
    <row r="55" s="1" customFormat="1" ht="15" customHeight="1" spans="1:6">
      <c r="A55" s="10">
        <v>46</v>
      </c>
      <c r="B55" s="11" t="str">
        <f>[6]承保清单!B47</f>
        <v>张伟</v>
      </c>
      <c r="C55" s="11" t="str">
        <f>[6]承保清单!E47</f>
        <v>大西沟村</v>
      </c>
      <c r="D55" s="11" t="str">
        <f>[6]承保清单!N47</f>
        <v>14</v>
      </c>
      <c r="E55" s="12">
        <f t="shared" si="2"/>
        <v>44.8</v>
      </c>
      <c r="F55" s="12">
        <f t="shared" si="3"/>
        <v>2800</v>
      </c>
    </row>
    <row r="56" s="1" customFormat="1" ht="15" customHeight="1" spans="1:6">
      <c r="A56" s="10">
        <v>47</v>
      </c>
      <c r="B56" s="11" t="str">
        <f>[6]承保清单!B48</f>
        <v>张鹏</v>
      </c>
      <c r="C56" s="11" t="str">
        <f>[6]承保清单!E48</f>
        <v>大西沟村</v>
      </c>
      <c r="D56" s="11" t="str">
        <f>[6]承保清单!N48</f>
        <v>49</v>
      </c>
      <c r="E56" s="12">
        <f t="shared" si="2"/>
        <v>156.8</v>
      </c>
      <c r="F56" s="12">
        <f t="shared" si="3"/>
        <v>9800</v>
      </c>
    </row>
    <row r="57" s="1" customFormat="1" ht="15" customHeight="1" spans="1:6">
      <c r="A57" s="10">
        <v>48</v>
      </c>
      <c r="B57" s="11" t="str">
        <f>[6]承保清单!B49</f>
        <v>刘占军</v>
      </c>
      <c r="C57" s="11" t="str">
        <f>[6]承保清单!E49</f>
        <v>大西沟村</v>
      </c>
      <c r="D57" s="11" t="str">
        <f>[6]承保清单!N49</f>
        <v>13</v>
      </c>
      <c r="E57" s="12">
        <f t="shared" si="2"/>
        <v>41.6</v>
      </c>
      <c r="F57" s="12">
        <f t="shared" si="3"/>
        <v>2600</v>
      </c>
    </row>
    <row r="58" s="1" customFormat="1" ht="15" customHeight="1" spans="1:6">
      <c r="A58" s="10">
        <v>49</v>
      </c>
      <c r="B58" s="11" t="str">
        <f>[6]承保清单!B50</f>
        <v>任玉成</v>
      </c>
      <c r="C58" s="11" t="str">
        <f>[6]承保清单!E50</f>
        <v>大西沟村</v>
      </c>
      <c r="D58" s="11" t="str">
        <f>[6]承保清单!N50</f>
        <v>28</v>
      </c>
      <c r="E58" s="12">
        <f t="shared" si="2"/>
        <v>89.6</v>
      </c>
      <c r="F58" s="12">
        <f t="shared" si="3"/>
        <v>5600</v>
      </c>
    </row>
    <row r="59" s="1" customFormat="1" ht="15" customHeight="1" spans="1:6">
      <c r="A59" s="10">
        <v>50</v>
      </c>
      <c r="B59" s="11" t="str">
        <f>[6]承保清单!B51</f>
        <v>韩忠富</v>
      </c>
      <c r="C59" s="11" t="str">
        <f>[6]承保清单!E51</f>
        <v>大西沟村</v>
      </c>
      <c r="D59" s="11" t="str">
        <f>[6]承保清单!N51</f>
        <v>20</v>
      </c>
      <c r="E59" s="12">
        <f t="shared" si="2"/>
        <v>64</v>
      </c>
      <c r="F59" s="12">
        <f t="shared" si="3"/>
        <v>4000</v>
      </c>
    </row>
    <row r="60" s="1" customFormat="1" ht="15" customHeight="1" spans="1:6">
      <c r="A60" s="10">
        <v>51</v>
      </c>
      <c r="B60" s="11" t="str">
        <f>[6]承保清单!B52</f>
        <v>李成林</v>
      </c>
      <c r="C60" s="11" t="str">
        <f>[6]承保清单!E52</f>
        <v>大西沟村</v>
      </c>
      <c r="D60" s="11" t="str">
        <f>[6]承保清单!N52</f>
        <v>50</v>
      </c>
      <c r="E60" s="12">
        <f t="shared" si="2"/>
        <v>160</v>
      </c>
      <c r="F60" s="12">
        <f t="shared" si="3"/>
        <v>10000</v>
      </c>
    </row>
    <row r="61" s="1" customFormat="1" ht="15" customHeight="1" spans="1:6">
      <c r="A61" s="10">
        <v>52</v>
      </c>
      <c r="B61" s="11" t="str">
        <f>[6]承保清单!B53</f>
        <v>张玉凤</v>
      </c>
      <c r="C61" s="11" t="str">
        <f>[6]承保清单!E53</f>
        <v>大西沟村</v>
      </c>
      <c r="D61" s="11" t="str">
        <f>[6]承保清单!N53</f>
        <v>11</v>
      </c>
      <c r="E61" s="12">
        <f t="shared" si="2"/>
        <v>35.2</v>
      </c>
      <c r="F61" s="12">
        <f t="shared" si="3"/>
        <v>2200</v>
      </c>
    </row>
    <row r="62" s="1" customFormat="1" ht="15" customHeight="1" spans="1:6">
      <c r="A62" s="10">
        <v>53</v>
      </c>
      <c r="B62" s="11" t="str">
        <f>[6]承保清单!B54</f>
        <v>贾玉德</v>
      </c>
      <c r="C62" s="11" t="str">
        <f>[6]承保清单!E54</f>
        <v>大西沟村</v>
      </c>
      <c r="D62" s="11" t="str">
        <f>[6]承保清单!N54</f>
        <v>4</v>
      </c>
      <c r="E62" s="12">
        <f t="shared" si="2"/>
        <v>12.8</v>
      </c>
      <c r="F62" s="12">
        <f t="shared" si="3"/>
        <v>800</v>
      </c>
    </row>
    <row r="63" s="1" customFormat="1" ht="15" customHeight="1" spans="1:6">
      <c r="A63" s="10">
        <v>54</v>
      </c>
      <c r="B63" s="11" t="str">
        <f>[6]承保清单!B55</f>
        <v>贾学民</v>
      </c>
      <c r="C63" s="11" t="str">
        <f>[6]承保清单!E55</f>
        <v>大西沟村</v>
      </c>
      <c r="D63" s="11" t="str">
        <f>[6]承保清单!N55</f>
        <v>60</v>
      </c>
      <c r="E63" s="12">
        <f t="shared" si="2"/>
        <v>192</v>
      </c>
      <c r="F63" s="12">
        <f t="shared" si="3"/>
        <v>12000</v>
      </c>
    </row>
    <row r="64" s="1" customFormat="1" ht="15" customHeight="1" spans="1:6">
      <c r="A64" s="10">
        <v>55</v>
      </c>
      <c r="B64" s="11" t="str">
        <f>[6]承保清单!B56</f>
        <v>贾学军</v>
      </c>
      <c r="C64" s="11" t="str">
        <f>[6]承保清单!E56</f>
        <v>大西沟村</v>
      </c>
      <c r="D64" s="11" t="str">
        <f>[6]承保清单!N56</f>
        <v>28</v>
      </c>
      <c r="E64" s="12">
        <f t="shared" si="2"/>
        <v>89.6</v>
      </c>
      <c r="F64" s="12">
        <f t="shared" si="3"/>
        <v>5600</v>
      </c>
    </row>
    <row r="65" s="1" customFormat="1" ht="15" customHeight="1" spans="1:6">
      <c r="A65" s="10">
        <v>56</v>
      </c>
      <c r="B65" s="11" t="str">
        <f>[6]承保清单!B57</f>
        <v>于振山</v>
      </c>
      <c r="C65" s="11" t="str">
        <f>[6]承保清单!E57</f>
        <v>大西沟村</v>
      </c>
      <c r="D65" s="11" t="str">
        <f>[6]承保清单!N57</f>
        <v>52</v>
      </c>
      <c r="E65" s="12">
        <f t="shared" si="2"/>
        <v>166.4</v>
      </c>
      <c r="F65" s="12">
        <f t="shared" si="3"/>
        <v>10400</v>
      </c>
    </row>
    <row r="66" s="1" customFormat="1" ht="15" customHeight="1" spans="1:6">
      <c r="A66" s="10">
        <v>57</v>
      </c>
      <c r="B66" s="11" t="str">
        <f>[6]承保清单!B58</f>
        <v>贾玉祥</v>
      </c>
      <c r="C66" s="11" t="str">
        <f>[6]承保清单!E58</f>
        <v>大西沟村</v>
      </c>
      <c r="D66" s="11" t="str">
        <f>[6]承保清单!N58</f>
        <v>10</v>
      </c>
      <c r="E66" s="12">
        <f t="shared" si="2"/>
        <v>32</v>
      </c>
      <c r="F66" s="12">
        <f t="shared" si="3"/>
        <v>2000</v>
      </c>
    </row>
    <row r="67" s="1" customFormat="1" ht="15" customHeight="1" spans="1:6">
      <c r="A67" s="10">
        <v>58</v>
      </c>
      <c r="B67" s="11" t="str">
        <f>[6]承保清单!B59</f>
        <v>王忠义</v>
      </c>
      <c r="C67" s="11" t="str">
        <f>[6]承保清单!E59</f>
        <v>大西沟村</v>
      </c>
      <c r="D67" s="11" t="str">
        <f>[6]承保清单!N59</f>
        <v>7</v>
      </c>
      <c r="E67" s="12">
        <f t="shared" si="2"/>
        <v>22.4</v>
      </c>
      <c r="F67" s="12">
        <f t="shared" si="3"/>
        <v>1400</v>
      </c>
    </row>
    <row r="68" s="1" customFormat="1" ht="15" customHeight="1" spans="1:6">
      <c r="A68" s="10">
        <v>59</v>
      </c>
      <c r="B68" s="11" t="str">
        <f>[6]承保清单!B60</f>
        <v>王忠元</v>
      </c>
      <c r="C68" s="11" t="str">
        <f>[6]承保清单!E60</f>
        <v>大西沟村</v>
      </c>
      <c r="D68" s="11" t="str">
        <f>[6]承保清单!N60</f>
        <v>4</v>
      </c>
      <c r="E68" s="12">
        <f t="shared" si="2"/>
        <v>12.8</v>
      </c>
      <c r="F68" s="12">
        <f t="shared" si="3"/>
        <v>800</v>
      </c>
    </row>
    <row r="69" s="1" customFormat="1" ht="15" customHeight="1" spans="1:6">
      <c r="A69" s="10">
        <v>60</v>
      </c>
      <c r="B69" s="11" t="str">
        <f>[6]承保清单!B61</f>
        <v>王连军</v>
      </c>
      <c r="C69" s="11" t="str">
        <f>[6]承保清单!E61</f>
        <v>大西沟村</v>
      </c>
      <c r="D69" s="11" t="str">
        <f>[6]承保清单!N61</f>
        <v>26</v>
      </c>
      <c r="E69" s="12">
        <f t="shared" si="2"/>
        <v>83.2</v>
      </c>
      <c r="F69" s="12">
        <f t="shared" si="3"/>
        <v>5200</v>
      </c>
    </row>
    <row r="70" s="1" customFormat="1" ht="15" customHeight="1" spans="1:6">
      <c r="A70" s="10">
        <v>61</v>
      </c>
      <c r="B70" s="11" t="str">
        <f>[6]承保清单!B62</f>
        <v>王峰</v>
      </c>
      <c r="C70" s="11" t="str">
        <f>[6]承保清单!E62</f>
        <v>大西沟村</v>
      </c>
      <c r="D70" s="11" t="str">
        <f>[6]承保清单!N62</f>
        <v>89</v>
      </c>
      <c r="E70" s="12">
        <f t="shared" si="2"/>
        <v>284.8</v>
      </c>
      <c r="F70" s="12">
        <f t="shared" si="3"/>
        <v>17800</v>
      </c>
    </row>
    <row r="71" s="1" customFormat="1" ht="15" customHeight="1" spans="1:6">
      <c r="A71" s="10">
        <v>62</v>
      </c>
      <c r="B71" s="11" t="str">
        <f>[6]承保清单!B63</f>
        <v>王华</v>
      </c>
      <c r="C71" s="11" t="str">
        <f>[6]承保清单!E63</f>
        <v>大西沟村</v>
      </c>
      <c r="D71" s="11" t="str">
        <f>[6]承保清单!N63</f>
        <v>23</v>
      </c>
      <c r="E71" s="12">
        <f t="shared" si="2"/>
        <v>73.6</v>
      </c>
      <c r="F71" s="12">
        <f t="shared" si="3"/>
        <v>4600</v>
      </c>
    </row>
    <row r="72" s="1" customFormat="1" ht="15" customHeight="1" spans="1:6">
      <c r="A72" s="10">
        <v>63</v>
      </c>
      <c r="B72" s="11" t="str">
        <f>[6]承保清单!B64</f>
        <v>霍森</v>
      </c>
      <c r="C72" s="11" t="str">
        <f>[6]承保清单!E64</f>
        <v>大西沟村</v>
      </c>
      <c r="D72" s="11" t="str">
        <f>[6]承保清单!N64</f>
        <v>11</v>
      </c>
      <c r="E72" s="12">
        <f t="shared" si="2"/>
        <v>35.2</v>
      </c>
      <c r="F72" s="12">
        <f t="shared" si="3"/>
        <v>2200</v>
      </c>
    </row>
    <row r="73" s="1" customFormat="1" ht="15" customHeight="1" spans="1:6">
      <c r="A73" s="10">
        <v>64</v>
      </c>
      <c r="B73" s="11" t="str">
        <f>[6]承保清单!B65</f>
        <v>李成才</v>
      </c>
      <c r="C73" s="11" t="str">
        <f>[6]承保清单!E65</f>
        <v>大西沟村</v>
      </c>
      <c r="D73" s="11" t="str">
        <f>[6]承保清单!N65</f>
        <v>12</v>
      </c>
      <c r="E73" s="12">
        <f t="shared" si="2"/>
        <v>38.4</v>
      </c>
      <c r="F73" s="12">
        <f t="shared" si="3"/>
        <v>2400</v>
      </c>
    </row>
    <row r="74" s="1" customFormat="1" ht="15" customHeight="1" spans="1:6">
      <c r="A74" s="10">
        <v>65</v>
      </c>
      <c r="B74" s="11" t="str">
        <f>[6]承保清单!B66</f>
        <v>王连河</v>
      </c>
      <c r="C74" s="11" t="str">
        <f>[6]承保清单!E66</f>
        <v>大西沟村</v>
      </c>
      <c r="D74" s="11" t="str">
        <f>[6]承保清单!N66</f>
        <v>132</v>
      </c>
      <c r="E74" s="12">
        <f t="shared" si="2"/>
        <v>422.4</v>
      </c>
      <c r="F74" s="12">
        <f t="shared" si="3"/>
        <v>26400</v>
      </c>
    </row>
    <row r="75" s="1" customFormat="1" ht="15" customHeight="1" spans="1:6">
      <c r="A75" s="10">
        <v>66</v>
      </c>
      <c r="B75" s="11" t="str">
        <f>[6]承保清单!B67</f>
        <v>吴景江</v>
      </c>
      <c r="C75" s="11" t="str">
        <f>[6]承保清单!E67</f>
        <v>大西沟村</v>
      </c>
      <c r="D75" s="11" t="str">
        <f>[6]承保清单!N67</f>
        <v>139</v>
      </c>
      <c r="E75" s="12">
        <f t="shared" si="2"/>
        <v>444.8</v>
      </c>
      <c r="F75" s="12">
        <f t="shared" si="3"/>
        <v>27800</v>
      </c>
    </row>
    <row r="76" s="1" customFormat="1" ht="15" customHeight="1" spans="1:6">
      <c r="A76" s="10">
        <v>67</v>
      </c>
      <c r="B76" s="11" t="str">
        <f>[6]承保清单!B68</f>
        <v>贾玉福</v>
      </c>
      <c r="C76" s="11" t="str">
        <f>[6]承保清单!E68</f>
        <v>大西沟村</v>
      </c>
      <c r="D76" s="11" t="str">
        <f>[6]承保清单!N68</f>
        <v>24</v>
      </c>
      <c r="E76" s="12">
        <f t="shared" si="2"/>
        <v>76.8</v>
      </c>
      <c r="F76" s="12">
        <f t="shared" si="3"/>
        <v>4800</v>
      </c>
    </row>
    <row r="77" s="1" customFormat="1" ht="15" customHeight="1" spans="1:6">
      <c r="A77" s="10">
        <v>68</v>
      </c>
      <c r="B77" s="11" t="str">
        <f>[6]承保清单!B69</f>
        <v>赵洪刚</v>
      </c>
      <c r="C77" s="11" t="str">
        <f>[6]承保清单!E69</f>
        <v>大西沟村</v>
      </c>
      <c r="D77" s="11" t="str">
        <f>[6]承保清单!N69</f>
        <v>68</v>
      </c>
      <c r="E77" s="12">
        <f t="shared" si="2"/>
        <v>217.6</v>
      </c>
      <c r="F77" s="12">
        <f t="shared" si="3"/>
        <v>13600</v>
      </c>
    </row>
    <row r="78" s="1" customFormat="1" ht="15" customHeight="1" spans="1:6">
      <c r="A78" s="10">
        <v>69</v>
      </c>
      <c r="B78" s="11" t="str">
        <f>[6]承保清单!B70</f>
        <v>刘国恩</v>
      </c>
      <c r="C78" s="11" t="str">
        <f>[6]承保清单!E70</f>
        <v>大西沟村</v>
      </c>
      <c r="D78" s="11" t="str">
        <f>[6]承保清单!N70</f>
        <v>36</v>
      </c>
      <c r="E78" s="12">
        <f t="shared" si="2"/>
        <v>115.2</v>
      </c>
      <c r="F78" s="12">
        <f t="shared" si="3"/>
        <v>7200</v>
      </c>
    </row>
    <row r="79" s="1" customFormat="1" ht="15" customHeight="1" spans="1:6">
      <c r="A79" s="10">
        <v>70</v>
      </c>
      <c r="B79" s="11" t="str">
        <f>[6]承保清单!B71</f>
        <v>赵洪士</v>
      </c>
      <c r="C79" s="11" t="str">
        <f>[6]承保清单!E71</f>
        <v>大西沟村</v>
      </c>
      <c r="D79" s="11" t="str">
        <f>[6]承保清单!N71</f>
        <v>107</v>
      </c>
      <c r="E79" s="12">
        <f t="shared" si="2"/>
        <v>342.4</v>
      </c>
      <c r="F79" s="12">
        <f t="shared" si="3"/>
        <v>21400</v>
      </c>
    </row>
    <row r="80" s="1" customFormat="1" ht="15" customHeight="1" spans="1:6">
      <c r="A80" s="10">
        <v>71</v>
      </c>
      <c r="B80" s="11" t="str">
        <f>[6]承保清单!B72</f>
        <v>贾玉琢</v>
      </c>
      <c r="C80" s="11" t="str">
        <f>[6]承保清单!E72</f>
        <v>大西沟村</v>
      </c>
      <c r="D80" s="11" t="str">
        <f>[6]承保清单!N72</f>
        <v>31</v>
      </c>
      <c r="E80" s="12">
        <f t="shared" si="2"/>
        <v>99.2</v>
      </c>
      <c r="F80" s="12">
        <f t="shared" si="3"/>
        <v>6200</v>
      </c>
    </row>
    <row r="81" s="1" customFormat="1" ht="15" customHeight="1" spans="1:6">
      <c r="A81" s="10">
        <v>72</v>
      </c>
      <c r="B81" s="11" t="str">
        <f>[6]承保清单!B73</f>
        <v>霍亚东</v>
      </c>
      <c r="C81" s="11" t="str">
        <f>[6]承保清单!E73</f>
        <v>大西沟村</v>
      </c>
      <c r="D81" s="11" t="str">
        <f>[6]承保清单!N73</f>
        <v>19</v>
      </c>
      <c r="E81" s="12">
        <f t="shared" si="2"/>
        <v>60.8</v>
      </c>
      <c r="F81" s="12">
        <f t="shared" si="3"/>
        <v>3800</v>
      </c>
    </row>
    <row r="82" s="1" customFormat="1" ht="15" customHeight="1" spans="1:6">
      <c r="A82" s="10">
        <v>73</v>
      </c>
      <c r="B82" s="11" t="str">
        <f>[6]承保清单!B74</f>
        <v>李振青</v>
      </c>
      <c r="C82" s="11" t="str">
        <f>[6]承保清单!E74</f>
        <v>大西沟村</v>
      </c>
      <c r="D82" s="11" t="str">
        <f>[6]承保清单!N74</f>
        <v>50</v>
      </c>
      <c r="E82" s="12">
        <f t="shared" si="2"/>
        <v>160</v>
      </c>
      <c r="F82" s="12">
        <f t="shared" si="3"/>
        <v>10000</v>
      </c>
    </row>
    <row r="83" s="1" customFormat="1" ht="15" customHeight="1" spans="1:6">
      <c r="A83" s="10">
        <v>74</v>
      </c>
      <c r="B83" s="11" t="str">
        <f>[6]承保清单!B75</f>
        <v>刘凤河</v>
      </c>
      <c r="C83" s="11" t="str">
        <f>[6]承保清单!E75</f>
        <v>大西沟村</v>
      </c>
      <c r="D83" s="11" t="str">
        <f>[6]承保清单!N75</f>
        <v>53</v>
      </c>
      <c r="E83" s="12">
        <f t="shared" si="2"/>
        <v>169.6</v>
      </c>
      <c r="F83" s="12">
        <f t="shared" si="3"/>
        <v>10600</v>
      </c>
    </row>
    <row r="84" s="1" customFormat="1" ht="15" customHeight="1" spans="1:6">
      <c r="A84" s="10">
        <v>75</v>
      </c>
      <c r="B84" s="11" t="str">
        <f>[6]承保清单!B76</f>
        <v>李岭</v>
      </c>
      <c r="C84" s="11" t="str">
        <f>[6]承保清单!E76</f>
        <v>大西沟村</v>
      </c>
      <c r="D84" s="11" t="str">
        <f>[6]承保清单!N76</f>
        <v>14</v>
      </c>
      <c r="E84" s="12">
        <f t="shared" si="2"/>
        <v>44.8</v>
      </c>
      <c r="F84" s="12">
        <f t="shared" si="3"/>
        <v>2800</v>
      </c>
    </row>
    <row r="85" s="1" customFormat="1" ht="15" customHeight="1" spans="1:6">
      <c r="A85" s="10">
        <v>76</v>
      </c>
      <c r="B85" s="11" t="str">
        <f>[6]承保清单!B77</f>
        <v>于振华</v>
      </c>
      <c r="C85" s="11" t="str">
        <f>[6]承保清单!E77</f>
        <v>大西沟村</v>
      </c>
      <c r="D85" s="11" t="str">
        <f>[6]承保清单!N77</f>
        <v>28</v>
      </c>
      <c r="E85" s="12">
        <f t="shared" si="2"/>
        <v>89.6</v>
      </c>
      <c r="F85" s="12">
        <f t="shared" si="3"/>
        <v>5600</v>
      </c>
    </row>
    <row r="86" s="1" customFormat="1" ht="15" customHeight="1" spans="1:6">
      <c r="A86" s="10">
        <v>77</v>
      </c>
      <c r="B86" s="11" t="str">
        <f>[6]承保清单!B78</f>
        <v>李智勇</v>
      </c>
      <c r="C86" s="11" t="str">
        <f>[6]承保清单!E78</f>
        <v>大西沟村</v>
      </c>
      <c r="D86" s="11" t="str">
        <f>[6]承保清单!N78</f>
        <v>48</v>
      </c>
      <c r="E86" s="12">
        <f t="shared" si="2"/>
        <v>153.6</v>
      </c>
      <c r="F86" s="12">
        <f t="shared" si="3"/>
        <v>9600</v>
      </c>
    </row>
    <row r="87" s="1" customFormat="1" ht="15" customHeight="1" spans="1:6">
      <c r="A87" s="10">
        <v>78</v>
      </c>
      <c r="B87" s="11" t="str">
        <f>[6]承保清单!B79</f>
        <v>于振义</v>
      </c>
      <c r="C87" s="11" t="str">
        <f>[6]承保清单!E79</f>
        <v>大西沟村</v>
      </c>
      <c r="D87" s="11" t="str">
        <f>[6]承保清单!N79</f>
        <v>48</v>
      </c>
      <c r="E87" s="12">
        <f t="shared" si="2"/>
        <v>153.6</v>
      </c>
      <c r="F87" s="12">
        <f t="shared" si="3"/>
        <v>9600</v>
      </c>
    </row>
    <row r="88" s="1" customFormat="1" ht="15" customHeight="1" spans="1:6">
      <c r="A88" s="10">
        <v>79</v>
      </c>
      <c r="B88" s="11" t="str">
        <f>[6]承保清单!B80</f>
        <v>刘柱</v>
      </c>
      <c r="C88" s="11" t="str">
        <f>[6]承保清单!E80</f>
        <v>大西沟村</v>
      </c>
      <c r="D88" s="11" t="str">
        <f>[6]承保清单!N80</f>
        <v>30</v>
      </c>
      <c r="E88" s="12">
        <f t="shared" si="2"/>
        <v>96</v>
      </c>
      <c r="F88" s="12">
        <f t="shared" si="3"/>
        <v>6000</v>
      </c>
    </row>
    <row r="89" s="1" customFormat="1" ht="14.25" spans="1:6">
      <c r="A89" s="10">
        <v>80</v>
      </c>
      <c r="B89" s="11" t="str">
        <f>[6]承保清单!B81</f>
        <v>李瑞武</v>
      </c>
      <c r="C89" s="11" t="str">
        <f>[6]承保清单!E81</f>
        <v>大西沟村</v>
      </c>
      <c r="D89" s="11" t="str">
        <f>[6]承保清单!N81</f>
        <v>34</v>
      </c>
      <c r="E89" s="12">
        <f t="shared" si="2"/>
        <v>108.8</v>
      </c>
      <c r="F89" s="11">
        <f t="shared" si="3"/>
        <v>6800</v>
      </c>
    </row>
    <row r="90" s="1" customFormat="1" spans="1:6">
      <c r="A90" s="13"/>
      <c r="B90" s="13"/>
      <c r="C90" s="14"/>
      <c r="D90" s="14"/>
      <c r="E90" s="14"/>
      <c r="F90" s="14"/>
    </row>
    <row r="91" s="1" customFormat="1" spans="1:6">
      <c r="A91" s="15" t="s">
        <v>8</v>
      </c>
      <c r="B91" s="16"/>
      <c r="C91" s="17" t="s">
        <v>9</v>
      </c>
      <c r="D91" s="17" t="s">
        <v>10</v>
      </c>
      <c r="E91" s="17" t="s">
        <v>11</v>
      </c>
      <c r="F91" s="17" t="s">
        <v>12</v>
      </c>
    </row>
    <row r="92" s="1" customFormat="1" spans="1:6">
      <c r="A92" s="18"/>
      <c r="B92" s="19"/>
      <c r="C92" s="17">
        <v>45</v>
      </c>
      <c r="D92" s="17">
        <v>30</v>
      </c>
      <c r="E92" s="17">
        <v>3</v>
      </c>
      <c r="F92" s="17">
        <v>2</v>
      </c>
    </row>
    <row r="93" s="1" customFormat="1" ht="47.25" customHeight="1"/>
    <row r="94" s="2" customFormat="1" ht="32.1" customHeight="1" spans="1:6">
      <c r="A94" s="20" t="str">
        <f>A48</f>
        <v>巴林左旗哈拉哈达镇</v>
      </c>
      <c r="B94" s="20"/>
      <c r="C94" s="6" t="str">
        <f>C48</f>
        <v>大西沟村</v>
      </c>
      <c r="D94" s="20" t="s">
        <v>1</v>
      </c>
      <c r="E94" s="20"/>
      <c r="F94" s="20"/>
    </row>
    <row r="95" s="1" customFormat="1" ht="41.25" customHeight="1" spans="1:6">
      <c r="A95" s="7" t="s">
        <v>2</v>
      </c>
      <c r="B95" s="8" t="s">
        <v>3</v>
      </c>
      <c r="C95" s="8" t="s">
        <v>4</v>
      </c>
      <c r="D95" s="9" t="s">
        <v>5</v>
      </c>
      <c r="E95" s="7" t="s">
        <v>6</v>
      </c>
      <c r="F95" s="7" t="s">
        <v>7</v>
      </c>
    </row>
    <row r="96" s="1" customFormat="1" ht="15" customHeight="1" spans="1:6">
      <c r="A96" s="10">
        <v>81</v>
      </c>
      <c r="B96" s="11" t="str">
        <f>[6]承保清单!B82</f>
        <v>王福</v>
      </c>
      <c r="C96" s="11" t="str">
        <f>[6]承保清单!E82</f>
        <v>大西沟村</v>
      </c>
      <c r="D96" s="11" t="str">
        <f>[6]承保清单!N82</f>
        <v>189</v>
      </c>
      <c r="E96" s="12">
        <f t="shared" ref="E96:E135" si="4">D96*16*0.2</f>
        <v>604.8</v>
      </c>
      <c r="F96" s="12">
        <f t="shared" ref="F96:F135" si="5">D96*200</f>
        <v>37800</v>
      </c>
    </row>
    <row r="97" s="1" customFormat="1" ht="15" customHeight="1" spans="1:6">
      <c r="A97" s="10">
        <v>82</v>
      </c>
      <c r="B97" s="11" t="str">
        <f>[6]承保清单!B83</f>
        <v>霍臣</v>
      </c>
      <c r="C97" s="11" t="str">
        <f>[6]承保清单!E83</f>
        <v>大西沟村</v>
      </c>
      <c r="D97" s="11" t="str">
        <f>[6]承保清单!N83</f>
        <v>26</v>
      </c>
      <c r="E97" s="12">
        <f t="shared" si="4"/>
        <v>83.2</v>
      </c>
      <c r="F97" s="12">
        <f t="shared" si="5"/>
        <v>5200</v>
      </c>
    </row>
    <row r="98" s="1" customFormat="1" ht="15" customHeight="1" spans="1:6">
      <c r="A98" s="10">
        <v>83</v>
      </c>
      <c r="B98" s="11" t="str">
        <f>[6]承保清单!B84</f>
        <v>李柏玉</v>
      </c>
      <c r="C98" s="11" t="str">
        <f>[6]承保清单!E84</f>
        <v>大西沟村</v>
      </c>
      <c r="D98" s="11" t="str">
        <f>[6]承保清单!N84</f>
        <v>27</v>
      </c>
      <c r="E98" s="12">
        <f t="shared" si="4"/>
        <v>86.4</v>
      </c>
      <c r="F98" s="12">
        <f t="shared" si="5"/>
        <v>5400</v>
      </c>
    </row>
    <row r="99" s="1" customFormat="1" ht="15" customHeight="1" spans="1:6">
      <c r="A99" s="10">
        <v>84</v>
      </c>
      <c r="B99" s="11" t="str">
        <f>[6]承保清单!B85</f>
        <v>李柏军</v>
      </c>
      <c r="C99" s="11" t="str">
        <f>[6]承保清单!E85</f>
        <v>大西沟村</v>
      </c>
      <c r="D99" s="11" t="str">
        <f>[6]承保清单!N85</f>
        <v>10</v>
      </c>
      <c r="E99" s="12">
        <f t="shared" si="4"/>
        <v>32</v>
      </c>
      <c r="F99" s="12">
        <f t="shared" si="5"/>
        <v>2000</v>
      </c>
    </row>
    <row r="100" s="1" customFormat="1" ht="15" customHeight="1" spans="1:6">
      <c r="A100" s="10">
        <v>85</v>
      </c>
      <c r="B100" s="11" t="str">
        <f>[6]承保清单!B86</f>
        <v>赵广成</v>
      </c>
      <c r="C100" s="11" t="str">
        <f>[6]承保清单!E86</f>
        <v>大西沟村</v>
      </c>
      <c r="D100" s="11" t="str">
        <f>[6]承保清单!N86</f>
        <v>19</v>
      </c>
      <c r="E100" s="12">
        <f t="shared" si="4"/>
        <v>60.8</v>
      </c>
      <c r="F100" s="12">
        <f t="shared" si="5"/>
        <v>3800</v>
      </c>
    </row>
    <row r="101" s="1" customFormat="1" ht="15" customHeight="1" spans="1:6">
      <c r="A101" s="10">
        <v>86</v>
      </c>
      <c r="B101" s="11" t="str">
        <f>[6]承保清单!B87</f>
        <v>王明全</v>
      </c>
      <c r="C101" s="11" t="str">
        <f>[6]承保清单!E87</f>
        <v>大西沟村</v>
      </c>
      <c r="D101" s="11" t="str">
        <f>[6]承保清单!N87</f>
        <v>14</v>
      </c>
      <c r="E101" s="12">
        <f t="shared" si="4"/>
        <v>44.8</v>
      </c>
      <c r="F101" s="12">
        <f t="shared" si="5"/>
        <v>2800</v>
      </c>
    </row>
    <row r="102" s="1" customFormat="1" ht="15" customHeight="1" spans="1:6">
      <c r="A102" s="10">
        <v>87</v>
      </c>
      <c r="B102" s="11" t="str">
        <f>[6]承保清单!B88</f>
        <v>黄振才</v>
      </c>
      <c r="C102" s="11" t="str">
        <f>[6]承保清单!E88</f>
        <v>大西沟村</v>
      </c>
      <c r="D102" s="11" t="str">
        <f>[6]承保清单!N88</f>
        <v>31</v>
      </c>
      <c r="E102" s="12">
        <f t="shared" si="4"/>
        <v>99.2</v>
      </c>
      <c r="F102" s="12">
        <f t="shared" si="5"/>
        <v>6200</v>
      </c>
    </row>
    <row r="103" s="1" customFormat="1" ht="15" customHeight="1" spans="1:6">
      <c r="A103" s="10">
        <v>88</v>
      </c>
      <c r="B103" s="11" t="str">
        <f>[6]承保清单!B89</f>
        <v>李柏祥</v>
      </c>
      <c r="C103" s="11" t="str">
        <f>[6]承保清单!E89</f>
        <v>大西沟村</v>
      </c>
      <c r="D103" s="11" t="str">
        <f>[6]承保清单!N89</f>
        <v>54</v>
      </c>
      <c r="E103" s="12">
        <f t="shared" si="4"/>
        <v>172.8</v>
      </c>
      <c r="F103" s="12">
        <f t="shared" si="5"/>
        <v>10800</v>
      </c>
    </row>
    <row r="104" s="1" customFormat="1" ht="15" customHeight="1" spans="1:6">
      <c r="A104" s="10">
        <v>89</v>
      </c>
      <c r="B104" s="11" t="str">
        <f>[6]承保清单!B90</f>
        <v>霍发</v>
      </c>
      <c r="C104" s="11" t="str">
        <f>[6]承保清单!E90</f>
        <v>大西沟村</v>
      </c>
      <c r="D104" s="11" t="str">
        <f>[6]承保清单!N90</f>
        <v>47</v>
      </c>
      <c r="E104" s="12">
        <f t="shared" si="4"/>
        <v>150.4</v>
      </c>
      <c r="F104" s="12">
        <f t="shared" si="5"/>
        <v>9400</v>
      </c>
    </row>
    <row r="105" s="1" customFormat="1" ht="15" customHeight="1" spans="1:6">
      <c r="A105" s="10">
        <v>90</v>
      </c>
      <c r="B105" s="11" t="str">
        <f>[6]承保清单!B91</f>
        <v>杨军明</v>
      </c>
      <c r="C105" s="11" t="str">
        <f>[6]承保清单!E91</f>
        <v>大西沟村</v>
      </c>
      <c r="D105" s="11" t="str">
        <f>[6]承保清单!N91</f>
        <v>49</v>
      </c>
      <c r="E105" s="12">
        <f t="shared" si="4"/>
        <v>156.8</v>
      </c>
      <c r="F105" s="12">
        <f t="shared" si="5"/>
        <v>9800</v>
      </c>
    </row>
    <row r="106" s="1" customFormat="1" ht="15" customHeight="1" spans="1:6">
      <c r="A106" s="10">
        <v>91</v>
      </c>
      <c r="B106" s="11" t="str">
        <f>[6]承保清单!B92</f>
        <v>刘凤山</v>
      </c>
      <c r="C106" s="11" t="str">
        <f>[6]承保清单!E92</f>
        <v>大西沟村</v>
      </c>
      <c r="D106" s="11" t="str">
        <f>[6]承保清单!N92</f>
        <v>19</v>
      </c>
      <c r="E106" s="12">
        <f t="shared" si="4"/>
        <v>60.8</v>
      </c>
      <c r="F106" s="12">
        <f t="shared" si="5"/>
        <v>3800</v>
      </c>
    </row>
    <row r="107" s="1" customFormat="1" ht="15" customHeight="1" spans="1:6">
      <c r="A107" s="10">
        <v>92</v>
      </c>
      <c r="B107" s="11" t="str">
        <f>[6]承保清单!B93</f>
        <v>鞠占平</v>
      </c>
      <c r="C107" s="11" t="str">
        <f>[6]承保清单!E93</f>
        <v>大西沟村</v>
      </c>
      <c r="D107" s="11" t="str">
        <f>[6]承保清单!N93</f>
        <v>208</v>
      </c>
      <c r="E107" s="12">
        <f t="shared" si="4"/>
        <v>665.6</v>
      </c>
      <c r="F107" s="12">
        <f t="shared" si="5"/>
        <v>41600</v>
      </c>
    </row>
    <row r="108" s="1" customFormat="1" ht="15" customHeight="1" spans="1:6">
      <c r="A108" s="10">
        <v>93</v>
      </c>
      <c r="B108" s="11" t="str">
        <f>[6]承保清单!B94</f>
        <v>赵广林</v>
      </c>
      <c r="C108" s="11" t="str">
        <f>[6]承保清单!E94</f>
        <v>大西沟村</v>
      </c>
      <c r="D108" s="11" t="str">
        <f>[6]承保清单!N94</f>
        <v>49</v>
      </c>
      <c r="E108" s="12">
        <f t="shared" si="4"/>
        <v>156.8</v>
      </c>
      <c r="F108" s="12">
        <f t="shared" si="5"/>
        <v>9800</v>
      </c>
    </row>
    <row r="109" s="1" customFormat="1" ht="15" customHeight="1" spans="1:6">
      <c r="A109" s="10">
        <v>94</v>
      </c>
      <c r="B109" s="11" t="str">
        <f>[6]承保清单!B95</f>
        <v>霍金彪</v>
      </c>
      <c r="C109" s="11" t="str">
        <f>[6]承保清单!E95</f>
        <v>大西沟村</v>
      </c>
      <c r="D109" s="11" t="str">
        <f>[6]承保清单!N95</f>
        <v>53</v>
      </c>
      <c r="E109" s="12">
        <f t="shared" si="4"/>
        <v>169.6</v>
      </c>
      <c r="F109" s="12">
        <f t="shared" si="5"/>
        <v>10600</v>
      </c>
    </row>
    <row r="110" s="1" customFormat="1" ht="15" customHeight="1" spans="1:6">
      <c r="A110" s="10">
        <v>95</v>
      </c>
      <c r="B110" s="11" t="str">
        <f>[6]承保清单!B96</f>
        <v>赵玉军</v>
      </c>
      <c r="C110" s="11" t="str">
        <f>[6]承保清单!E96</f>
        <v>大西沟村</v>
      </c>
      <c r="D110" s="11" t="str">
        <f>[6]承保清单!N96</f>
        <v>54</v>
      </c>
      <c r="E110" s="12">
        <f t="shared" si="4"/>
        <v>172.8</v>
      </c>
      <c r="F110" s="12">
        <f t="shared" si="5"/>
        <v>10800</v>
      </c>
    </row>
    <row r="111" s="1" customFormat="1" ht="15" customHeight="1" spans="1:6">
      <c r="A111" s="10">
        <v>96</v>
      </c>
      <c r="B111" s="11" t="str">
        <f>[6]承保清单!B97</f>
        <v>高海臣</v>
      </c>
      <c r="C111" s="11" t="str">
        <f>[6]承保清单!E97</f>
        <v>大西沟村</v>
      </c>
      <c r="D111" s="11" t="str">
        <f>[6]承保清单!N97</f>
        <v>40</v>
      </c>
      <c r="E111" s="12">
        <f t="shared" si="4"/>
        <v>128</v>
      </c>
      <c r="F111" s="12">
        <f t="shared" si="5"/>
        <v>8000</v>
      </c>
    </row>
    <row r="112" s="1" customFormat="1" ht="15" customHeight="1" spans="1:6">
      <c r="A112" s="10">
        <v>97</v>
      </c>
      <c r="B112" s="11" t="str">
        <f>[6]承保清单!B98</f>
        <v>王双</v>
      </c>
      <c r="C112" s="11" t="str">
        <f>[6]承保清单!E98</f>
        <v>大西沟村</v>
      </c>
      <c r="D112" s="11" t="str">
        <f>[6]承保清单!N98</f>
        <v>120</v>
      </c>
      <c r="E112" s="12">
        <f t="shared" si="4"/>
        <v>384</v>
      </c>
      <c r="F112" s="12">
        <f t="shared" si="5"/>
        <v>24000</v>
      </c>
    </row>
    <row r="113" s="1" customFormat="1" ht="15" customHeight="1" spans="1:6">
      <c r="A113" s="10">
        <v>98</v>
      </c>
      <c r="B113" s="11" t="str">
        <f>[6]承保清单!B99</f>
        <v>刘国安</v>
      </c>
      <c r="C113" s="11" t="str">
        <f>[6]承保清单!E99</f>
        <v>大西沟村</v>
      </c>
      <c r="D113" s="11" t="str">
        <f>[6]承保清单!N99</f>
        <v>44</v>
      </c>
      <c r="E113" s="12">
        <f t="shared" si="4"/>
        <v>140.8</v>
      </c>
      <c r="F113" s="12">
        <f t="shared" si="5"/>
        <v>8800</v>
      </c>
    </row>
    <row r="114" s="1" customFormat="1" ht="15" customHeight="1" spans="1:6">
      <c r="A114" s="10">
        <v>99</v>
      </c>
      <c r="B114" s="11" t="str">
        <f>[6]承保清单!B100</f>
        <v>宿占文</v>
      </c>
      <c r="C114" s="11" t="str">
        <f>[6]承保清单!E100</f>
        <v>大西沟村</v>
      </c>
      <c r="D114" s="11" t="str">
        <f>[6]承保清单!N100</f>
        <v>18</v>
      </c>
      <c r="E114" s="12">
        <f t="shared" si="4"/>
        <v>57.6</v>
      </c>
      <c r="F114" s="12">
        <f t="shared" si="5"/>
        <v>3600</v>
      </c>
    </row>
    <row r="115" s="1" customFormat="1" ht="15" customHeight="1" spans="1:6">
      <c r="A115" s="10">
        <v>100</v>
      </c>
      <c r="B115" s="11" t="str">
        <f>[6]承保清单!B101</f>
        <v>赵广新</v>
      </c>
      <c r="C115" s="11" t="str">
        <f>[6]承保清单!E101</f>
        <v>大西沟村</v>
      </c>
      <c r="D115" s="11" t="str">
        <f>[6]承保清单!N101</f>
        <v>56</v>
      </c>
      <c r="E115" s="12">
        <f t="shared" si="4"/>
        <v>179.2</v>
      </c>
      <c r="F115" s="12">
        <f t="shared" si="5"/>
        <v>11200</v>
      </c>
    </row>
    <row r="116" s="1" customFormat="1" ht="15" customHeight="1" spans="1:6">
      <c r="A116" s="10">
        <v>101</v>
      </c>
      <c r="B116" s="11" t="str">
        <f>[6]承保清单!B102</f>
        <v>霍刚</v>
      </c>
      <c r="C116" s="11" t="str">
        <f>[6]承保清单!E102</f>
        <v>大西沟村</v>
      </c>
      <c r="D116" s="11" t="str">
        <f>[6]承保清单!N102</f>
        <v>71</v>
      </c>
      <c r="E116" s="12">
        <f t="shared" si="4"/>
        <v>227.2</v>
      </c>
      <c r="F116" s="12">
        <f t="shared" si="5"/>
        <v>14200</v>
      </c>
    </row>
    <row r="117" s="1" customFormat="1" ht="15" customHeight="1" spans="1:6">
      <c r="A117" s="10">
        <v>102</v>
      </c>
      <c r="B117" s="11" t="str">
        <f>[6]承保清单!B103</f>
        <v>李成武</v>
      </c>
      <c r="C117" s="11" t="str">
        <f>[6]承保清单!E103</f>
        <v>大西沟村</v>
      </c>
      <c r="D117" s="11" t="str">
        <f>[6]承保清单!N103</f>
        <v>22</v>
      </c>
      <c r="E117" s="12">
        <f t="shared" si="4"/>
        <v>70.4</v>
      </c>
      <c r="F117" s="12">
        <f t="shared" si="5"/>
        <v>4400</v>
      </c>
    </row>
    <row r="118" s="1" customFormat="1" ht="15" customHeight="1" spans="1:6">
      <c r="A118" s="10">
        <v>103</v>
      </c>
      <c r="B118" s="11" t="str">
        <f>[6]承保清单!B104</f>
        <v>李成祥</v>
      </c>
      <c r="C118" s="11" t="str">
        <f>[6]承保清单!E104</f>
        <v>大西沟村</v>
      </c>
      <c r="D118" s="11" t="str">
        <f>[6]承保清单!N104</f>
        <v>30</v>
      </c>
      <c r="E118" s="12">
        <f t="shared" si="4"/>
        <v>96</v>
      </c>
      <c r="F118" s="12">
        <f t="shared" si="5"/>
        <v>6000</v>
      </c>
    </row>
    <row r="119" s="1" customFormat="1" ht="15" customHeight="1" spans="1:6">
      <c r="A119" s="10">
        <v>104</v>
      </c>
      <c r="B119" s="11" t="str">
        <f>[6]承保清单!B105</f>
        <v>刘国良</v>
      </c>
      <c r="C119" s="11" t="str">
        <f>[6]承保清单!E105</f>
        <v>大西沟村</v>
      </c>
      <c r="D119" s="11" t="str">
        <f>[6]承保清单!N105</f>
        <v>35</v>
      </c>
      <c r="E119" s="12">
        <f t="shared" si="4"/>
        <v>112</v>
      </c>
      <c r="F119" s="12">
        <f t="shared" si="5"/>
        <v>7000</v>
      </c>
    </row>
    <row r="120" s="1" customFormat="1" ht="15" customHeight="1" spans="1:6">
      <c r="A120" s="10">
        <v>105</v>
      </c>
      <c r="B120" s="11" t="str">
        <f>[6]承保清单!B106</f>
        <v>张秀军</v>
      </c>
      <c r="C120" s="11" t="str">
        <f>[6]承保清单!E106</f>
        <v>大西沟村</v>
      </c>
      <c r="D120" s="11" t="str">
        <f>[6]承保清单!N106</f>
        <v>71</v>
      </c>
      <c r="E120" s="12">
        <f t="shared" si="4"/>
        <v>227.2</v>
      </c>
      <c r="F120" s="12">
        <f t="shared" si="5"/>
        <v>14200</v>
      </c>
    </row>
    <row r="121" s="1" customFormat="1" ht="15" customHeight="1" spans="1:6">
      <c r="A121" s="10">
        <v>106</v>
      </c>
      <c r="B121" s="11" t="str">
        <f>[6]承保清单!B107</f>
        <v>吴金山</v>
      </c>
      <c r="C121" s="11" t="str">
        <f>[6]承保清单!E107</f>
        <v>大西沟村</v>
      </c>
      <c r="D121" s="11" t="str">
        <f>[6]承保清单!N107</f>
        <v>31</v>
      </c>
      <c r="E121" s="12">
        <f t="shared" si="4"/>
        <v>99.2</v>
      </c>
      <c r="F121" s="12">
        <f t="shared" si="5"/>
        <v>6200</v>
      </c>
    </row>
    <row r="122" s="1" customFormat="1" ht="15" customHeight="1" spans="1:6">
      <c r="A122" s="10">
        <v>107</v>
      </c>
      <c r="B122" s="11" t="str">
        <f>[6]承保清单!B108</f>
        <v>李林果</v>
      </c>
      <c r="C122" s="11" t="str">
        <f>[6]承保清单!E108</f>
        <v>大西沟村</v>
      </c>
      <c r="D122" s="11" t="str">
        <f>[6]承保清单!N108</f>
        <v>12</v>
      </c>
      <c r="E122" s="12">
        <f t="shared" si="4"/>
        <v>38.4</v>
      </c>
      <c r="F122" s="12">
        <f t="shared" si="5"/>
        <v>2400</v>
      </c>
    </row>
    <row r="123" s="1" customFormat="1" ht="15" customHeight="1" spans="1:6">
      <c r="A123" s="10">
        <v>108</v>
      </c>
      <c r="B123" s="11" t="str">
        <f>[6]承保清单!B109</f>
        <v>张福玉</v>
      </c>
      <c r="C123" s="11" t="str">
        <f>[6]承保清单!E109</f>
        <v>大西沟村</v>
      </c>
      <c r="D123" s="11" t="str">
        <f>[6]承保清单!N109</f>
        <v>54</v>
      </c>
      <c r="E123" s="12">
        <f t="shared" si="4"/>
        <v>172.8</v>
      </c>
      <c r="F123" s="12">
        <f t="shared" si="5"/>
        <v>10800</v>
      </c>
    </row>
    <row r="124" s="1" customFormat="1" ht="15" customHeight="1" spans="1:6">
      <c r="A124" s="10">
        <v>109</v>
      </c>
      <c r="B124" s="11" t="str">
        <f>[6]承保清单!B110</f>
        <v>吴泉廷</v>
      </c>
      <c r="C124" s="11" t="str">
        <f>[6]承保清单!E110</f>
        <v>大西沟村</v>
      </c>
      <c r="D124" s="11" t="str">
        <f>[6]承保清单!N110</f>
        <v>29</v>
      </c>
      <c r="E124" s="12">
        <f t="shared" si="4"/>
        <v>92.8</v>
      </c>
      <c r="F124" s="12">
        <f t="shared" si="5"/>
        <v>5800</v>
      </c>
    </row>
    <row r="125" s="1" customFormat="1" ht="15" customHeight="1" spans="1:6">
      <c r="A125" s="10">
        <v>110</v>
      </c>
      <c r="B125" s="11" t="str">
        <f>[6]承保清单!B111</f>
        <v>袁友志</v>
      </c>
      <c r="C125" s="11" t="str">
        <f>[6]承保清单!E111</f>
        <v>大西沟村</v>
      </c>
      <c r="D125" s="11" t="str">
        <f>[6]承保清单!N111</f>
        <v>17</v>
      </c>
      <c r="E125" s="12">
        <f t="shared" si="4"/>
        <v>54.4</v>
      </c>
      <c r="F125" s="12">
        <f t="shared" si="5"/>
        <v>3400</v>
      </c>
    </row>
    <row r="126" s="1" customFormat="1" ht="15" customHeight="1" spans="1:6">
      <c r="A126" s="10">
        <v>111</v>
      </c>
      <c r="B126" s="11" t="str">
        <f>[6]承保清单!B112</f>
        <v>张海林</v>
      </c>
      <c r="C126" s="11" t="str">
        <f>[6]承保清单!E112</f>
        <v>大西沟村</v>
      </c>
      <c r="D126" s="11" t="str">
        <f>[6]承保清单!N112</f>
        <v>45</v>
      </c>
      <c r="E126" s="12">
        <f t="shared" si="4"/>
        <v>144</v>
      </c>
      <c r="F126" s="12">
        <f t="shared" si="5"/>
        <v>9000</v>
      </c>
    </row>
    <row r="127" s="1" customFormat="1" ht="15" customHeight="1" spans="1:6">
      <c r="A127" s="10">
        <v>112</v>
      </c>
      <c r="B127" s="11" t="str">
        <f>[6]承保清单!B113</f>
        <v>吴德廷</v>
      </c>
      <c r="C127" s="11" t="str">
        <f>[6]承保清单!E113</f>
        <v>大西沟村</v>
      </c>
      <c r="D127" s="11" t="str">
        <f>[6]承保清单!N113</f>
        <v>19</v>
      </c>
      <c r="E127" s="12">
        <f t="shared" si="4"/>
        <v>60.8</v>
      </c>
      <c r="F127" s="12">
        <f t="shared" si="5"/>
        <v>3800</v>
      </c>
    </row>
    <row r="128" s="1" customFormat="1" ht="15" customHeight="1" spans="1:6">
      <c r="A128" s="10">
        <v>113</v>
      </c>
      <c r="B128" s="11" t="str">
        <f>[6]承保清单!B114</f>
        <v>潘广发</v>
      </c>
      <c r="C128" s="11" t="str">
        <f>[6]承保清单!E114</f>
        <v>大西沟村</v>
      </c>
      <c r="D128" s="11" t="str">
        <f>[6]承保清单!N114</f>
        <v>15</v>
      </c>
      <c r="E128" s="12">
        <f t="shared" si="4"/>
        <v>48</v>
      </c>
      <c r="F128" s="12">
        <f t="shared" si="5"/>
        <v>3000</v>
      </c>
    </row>
    <row r="129" s="1" customFormat="1" ht="15" customHeight="1" spans="1:6">
      <c r="A129" s="10">
        <v>114</v>
      </c>
      <c r="B129" s="11" t="str">
        <f>[6]承保清单!B115</f>
        <v>吴广廷</v>
      </c>
      <c r="C129" s="11" t="str">
        <f>[6]承保清单!E115</f>
        <v>大西沟村</v>
      </c>
      <c r="D129" s="11" t="str">
        <f>[6]承保清单!N115</f>
        <v>18</v>
      </c>
      <c r="E129" s="12">
        <f t="shared" si="4"/>
        <v>57.6</v>
      </c>
      <c r="F129" s="12">
        <f t="shared" si="5"/>
        <v>3600</v>
      </c>
    </row>
    <row r="130" s="1" customFormat="1" ht="15" customHeight="1" spans="1:6">
      <c r="A130" s="10">
        <v>115</v>
      </c>
      <c r="B130" s="11" t="str">
        <f>[6]承保清单!B116</f>
        <v>王国友</v>
      </c>
      <c r="C130" s="11" t="str">
        <f>[6]承保清单!E116</f>
        <v>大西沟村</v>
      </c>
      <c r="D130" s="11" t="str">
        <f>[6]承保清单!N116</f>
        <v>19</v>
      </c>
      <c r="E130" s="12">
        <f t="shared" si="4"/>
        <v>60.8</v>
      </c>
      <c r="F130" s="12">
        <f t="shared" si="5"/>
        <v>3800</v>
      </c>
    </row>
    <row r="131" s="1" customFormat="1" ht="15" customHeight="1" spans="1:6">
      <c r="A131" s="10">
        <v>116</v>
      </c>
      <c r="B131" s="11" t="str">
        <f>[6]承保清单!B117</f>
        <v>贾玉国</v>
      </c>
      <c r="C131" s="11" t="str">
        <f>[6]承保清单!E117</f>
        <v>大西沟村</v>
      </c>
      <c r="D131" s="11" t="str">
        <f>[6]承保清单!N117</f>
        <v>20</v>
      </c>
      <c r="E131" s="12">
        <f t="shared" si="4"/>
        <v>64</v>
      </c>
      <c r="F131" s="12">
        <f t="shared" si="5"/>
        <v>4000</v>
      </c>
    </row>
    <row r="132" s="1" customFormat="1" ht="15" customHeight="1" spans="1:6">
      <c r="A132" s="10">
        <v>117</v>
      </c>
      <c r="B132" s="11" t="str">
        <f>[6]承保清单!B118</f>
        <v>王建军</v>
      </c>
      <c r="C132" s="11" t="str">
        <f>[6]承保清单!E118</f>
        <v>大西沟村</v>
      </c>
      <c r="D132" s="11" t="str">
        <f>[6]承保清单!N118</f>
        <v>19</v>
      </c>
      <c r="E132" s="12">
        <f t="shared" si="4"/>
        <v>60.8</v>
      </c>
      <c r="F132" s="12">
        <f t="shared" si="5"/>
        <v>3800</v>
      </c>
    </row>
    <row r="133" s="1" customFormat="1" ht="15" customHeight="1" spans="1:6">
      <c r="A133" s="10">
        <v>118</v>
      </c>
      <c r="B133" s="11" t="str">
        <f>[6]承保清单!B119</f>
        <v>张有</v>
      </c>
      <c r="C133" s="11" t="str">
        <f>[6]承保清单!E119</f>
        <v>大西沟村</v>
      </c>
      <c r="D133" s="11" t="str">
        <f>[6]承保清单!N119</f>
        <v>15</v>
      </c>
      <c r="E133" s="12">
        <f t="shared" si="4"/>
        <v>48</v>
      </c>
      <c r="F133" s="12">
        <f t="shared" si="5"/>
        <v>3000</v>
      </c>
    </row>
    <row r="134" s="1" customFormat="1" ht="15" customHeight="1" spans="1:6">
      <c r="A134" s="10">
        <v>119</v>
      </c>
      <c r="B134" s="11" t="str">
        <f>[6]承保清单!B120</f>
        <v>潘有民</v>
      </c>
      <c r="C134" s="11" t="str">
        <f>[6]承保清单!E120</f>
        <v>大西沟村</v>
      </c>
      <c r="D134" s="11" t="str">
        <f>[6]承保清单!N120</f>
        <v>22</v>
      </c>
      <c r="E134" s="12">
        <f t="shared" si="4"/>
        <v>70.4</v>
      </c>
      <c r="F134" s="12">
        <f t="shared" si="5"/>
        <v>4400</v>
      </c>
    </row>
    <row r="135" s="1" customFormat="1" ht="14.25" spans="1:6">
      <c r="A135" s="10">
        <v>120</v>
      </c>
      <c r="B135" s="11" t="str">
        <f>[6]承保清单!B121</f>
        <v>潘有才</v>
      </c>
      <c r="C135" s="11" t="str">
        <f>[6]承保清单!E121</f>
        <v>大西沟村</v>
      </c>
      <c r="D135" s="11" t="str">
        <f>[6]承保清单!N121</f>
        <v>15</v>
      </c>
      <c r="E135" s="12">
        <f t="shared" si="4"/>
        <v>48</v>
      </c>
      <c r="F135" s="11">
        <f t="shared" si="5"/>
        <v>3000</v>
      </c>
    </row>
    <row r="136" s="1" customFormat="1" spans="1:6">
      <c r="A136" s="13"/>
      <c r="B136" s="13"/>
      <c r="C136" s="14"/>
      <c r="D136" s="14"/>
      <c r="E136" s="14"/>
      <c r="F136" s="14"/>
    </row>
    <row r="137" s="1" customFormat="1" spans="1:6">
      <c r="A137" s="15" t="s">
        <v>8</v>
      </c>
      <c r="B137" s="16"/>
      <c r="C137" s="17" t="s">
        <v>9</v>
      </c>
      <c r="D137" s="17" t="s">
        <v>10</v>
      </c>
      <c r="E137" s="17" t="s">
        <v>11</v>
      </c>
      <c r="F137" s="17" t="s">
        <v>12</v>
      </c>
    </row>
    <row r="138" s="1" customFormat="1" spans="1:6">
      <c r="A138" s="18"/>
      <c r="B138" s="19"/>
      <c r="C138" s="17">
        <v>45</v>
      </c>
      <c r="D138" s="17">
        <v>30</v>
      </c>
      <c r="E138" s="17">
        <v>3</v>
      </c>
      <c r="F138" s="17">
        <v>2</v>
      </c>
    </row>
    <row r="139" s="1" customFormat="1" ht="47.25" customHeight="1"/>
    <row r="140" s="2" customFormat="1" ht="32.1" customHeight="1" spans="1:6">
      <c r="A140" s="20" t="str">
        <f>A94</f>
        <v>巴林左旗哈拉哈达镇</v>
      </c>
      <c r="B140" s="20"/>
      <c r="C140" s="6" t="str">
        <f>C94</f>
        <v>大西沟村</v>
      </c>
      <c r="D140" s="20" t="s">
        <v>1</v>
      </c>
      <c r="E140" s="20"/>
      <c r="F140" s="20"/>
    </row>
    <row r="141" s="1" customFormat="1" ht="41.25" customHeight="1" spans="1:6">
      <c r="A141" s="7" t="s">
        <v>2</v>
      </c>
      <c r="B141" s="8" t="s">
        <v>3</v>
      </c>
      <c r="C141" s="8" t="s">
        <v>4</v>
      </c>
      <c r="D141" s="9" t="s">
        <v>5</v>
      </c>
      <c r="E141" s="7" t="s">
        <v>6</v>
      </c>
      <c r="F141" s="7" t="s">
        <v>7</v>
      </c>
    </row>
    <row r="142" s="1" customFormat="1" ht="15" customHeight="1" spans="1:6">
      <c r="A142" s="10">
        <v>121</v>
      </c>
      <c r="B142" s="11" t="str">
        <f>[6]承保清单!B122</f>
        <v>杨军富</v>
      </c>
      <c r="C142" s="11" t="str">
        <f>[6]承保清单!E122</f>
        <v>大西沟村</v>
      </c>
      <c r="D142" s="11" t="str">
        <f>[6]承保清单!N122</f>
        <v>19</v>
      </c>
      <c r="E142" s="12">
        <f t="shared" ref="E142:E157" si="6">D142*16*0.2</f>
        <v>60.8</v>
      </c>
      <c r="F142" s="12">
        <f t="shared" ref="F142:F157" si="7">D142*200</f>
        <v>3800</v>
      </c>
    </row>
    <row r="143" s="1" customFormat="1" ht="15" customHeight="1" spans="1:6">
      <c r="A143" s="10">
        <v>122</v>
      </c>
      <c r="B143" s="11" t="str">
        <f>[6]承保清单!B123</f>
        <v>杨君廷</v>
      </c>
      <c r="C143" s="11" t="str">
        <f>[6]承保清单!E123</f>
        <v>大西沟村</v>
      </c>
      <c r="D143" s="11" t="str">
        <f>[6]承保清单!N123</f>
        <v>16</v>
      </c>
      <c r="E143" s="12">
        <f t="shared" si="6"/>
        <v>51.2</v>
      </c>
      <c r="F143" s="12">
        <f t="shared" si="7"/>
        <v>3200</v>
      </c>
    </row>
    <row r="144" s="1" customFormat="1" ht="15" customHeight="1" spans="1:6">
      <c r="A144" s="10">
        <v>123</v>
      </c>
      <c r="B144" s="11" t="str">
        <f>[6]承保清单!B124</f>
        <v>袁有生</v>
      </c>
      <c r="C144" s="11" t="str">
        <f>[6]承保清单!E124</f>
        <v>大西沟村</v>
      </c>
      <c r="D144" s="11" t="str">
        <f>[6]承保清单!N124</f>
        <v>5</v>
      </c>
      <c r="E144" s="12">
        <f t="shared" si="6"/>
        <v>16</v>
      </c>
      <c r="F144" s="12">
        <f t="shared" si="7"/>
        <v>1000</v>
      </c>
    </row>
    <row r="145" s="1" customFormat="1" ht="15" customHeight="1" spans="1:6">
      <c r="A145" s="10">
        <v>124</v>
      </c>
      <c r="B145" s="11" t="str">
        <f>[6]承保清单!B125</f>
        <v>袁有义</v>
      </c>
      <c r="C145" s="11" t="str">
        <f>[6]承保清单!E125</f>
        <v>大西沟村</v>
      </c>
      <c r="D145" s="11" t="str">
        <f>[6]承保清单!N125</f>
        <v>8</v>
      </c>
      <c r="E145" s="12">
        <f t="shared" si="6"/>
        <v>25.6</v>
      </c>
      <c r="F145" s="12">
        <f t="shared" si="7"/>
        <v>1600</v>
      </c>
    </row>
    <row r="146" s="1" customFormat="1" ht="15" customHeight="1" spans="1:6">
      <c r="A146" s="10">
        <v>125</v>
      </c>
      <c r="B146" s="11" t="str">
        <f>[6]承保清单!B126</f>
        <v>张富</v>
      </c>
      <c r="C146" s="11" t="str">
        <f>[6]承保清单!E126</f>
        <v>大西沟村</v>
      </c>
      <c r="D146" s="11" t="str">
        <f>[6]承保清单!N126</f>
        <v>14</v>
      </c>
      <c r="E146" s="12">
        <f t="shared" si="6"/>
        <v>44.8</v>
      </c>
      <c r="F146" s="12">
        <f t="shared" si="7"/>
        <v>2800</v>
      </c>
    </row>
    <row r="147" s="1" customFormat="1" ht="15" customHeight="1" spans="1:6">
      <c r="A147" s="10">
        <v>126</v>
      </c>
      <c r="B147" s="11" t="str">
        <f>[6]承保清单!B127</f>
        <v>杨凤花</v>
      </c>
      <c r="C147" s="11" t="str">
        <f>[6]承保清单!E127</f>
        <v>大西沟村</v>
      </c>
      <c r="D147" s="11" t="str">
        <f>[6]承保清单!N127</f>
        <v>11</v>
      </c>
      <c r="E147" s="12">
        <f t="shared" si="6"/>
        <v>35.2</v>
      </c>
      <c r="F147" s="12">
        <f t="shared" si="7"/>
        <v>2200</v>
      </c>
    </row>
    <row r="148" s="1" customFormat="1" ht="15" customHeight="1" spans="1:6">
      <c r="A148" s="10">
        <v>127</v>
      </c>
      <c r="B148" s="11" t="str">
        <f>[6]承保清单!B128</f>
        <v>潘有祥</v>
      </c>
      <c r="C148" s="11" t="str">
        <f>[6]承保清单!E128</f>
        <v>大西沟村</v>
      </c>
      <c r="D148" s="11" t="str">
        <f>[6]承保清单!N128</f>
        <v>31</v>
      </c>
      <c r="E148" s="12">
        <f t="shared" si="6"/>
        <v>99.2</v>
      </c>
      <c r="F148" s="12">
        <f t="shared" si="7"/>
        <v>6200</v>
      </c>
    </row>
    <row r="149" s="1" customFormat="1" ht="15" customHeight="1" spans="1:6">
      <c r="A149" s="10">
        <v>128</v>
      </c>
      <c r="B149" s="11" t="str">
        <f>[6]承保清单!B129</f>
        <v>杨军有</v>
      </c>
      <c r="C149" s="11" t="str">
        <f>[6]承保清单!E129</f>
        <v>大西沟村</v>
      </c>
      <c r="D149" s="11" t="str">
        <f>[6]承保清单!N129</f>
        <v>37</v>
      </c>
      <c r="E149" s="12">
        <f t="shared" si="6"/>
        <v>118.4</v>
      </c>
      <c r="F149" s="12">
        <f t="shared" si="7"/>
        <v>7400</v>
      </c>
    </row>
    <row r="150" s="1" customFormat="1" ht="15" customHeight="1" spans="1:6">
      <c r="A150" s="10">
        <v>129</v>
      </c>
      <c r="B150" s="11" t="str">
        <f>[6]承保清单!B130</f>
        <v>于动才</v>
      </c>
      <c r="C150" s="11" t="str">
        <f>[6]承保清单!E130</f>
        <v>大西沟村</v>
      </c>
      <c r="D150" s="11" t="str">
        <f>[6]承保清单!N130</f>
        <v>21</v>
      </c>
      <c r="E150" s="12">
        <f t="shared" si="6"/>
        <v>67.2</v>
      </c>
      <c r="F150" s="12">
        <f t="shared" si="7"/>
        <v>4200</v>
      </c>
    </row>
    <row r="151" s="1" customFormat="1" ht="15" customHeight="1" spans="1:6">
      <c r="A151" s="10">
        <v>130</v>
      </c>
      <c r="B151" s="11" t="str">
        <f>[6]承保清单!B131</f>
        <v>张海君</v>
      </c>
      <c r="C151" s="11" t="str">
        <f>[6]承保清单!E131</f>
        <v>大西沟村</v>
      </c>
      <c r="D151" s="11" t="str">
        <f>[6]承保清单!N131</f>
        <v>19</v>
      </c>
      <c r="E151" s="12">
        <f t="shared" si="6"/>
        <v>60.8</v>
      </c>
      <c r="F151" s="12">
        <f t="shared" si="7"/>
        <v>3800</v>
      </c>
    </row>
    <row r="152" s="1" customFormat="1" ht="15" customHeight="1" spans="1:6">
      <c r="A152" s="10">
        <v>131</v>
      </c>
      <c r="B152" s="11" t="str">
        <f>[6]承保清单!B132</f>
        <v>潘伶龙</v>
      </c>
      <c r="C152" s="11" t="str">
        <f>[6]承保清单!E132</f>
        <v>大西沟村</v>
      </c>
      <c r="D152" s="11" t="str">
        <f>[6]承保清单!N132</f>
        <v>31</v>
      </c>
      <c r="E152" s="12">
        <f t="shared" si="6"/>
        <v>99.2</v>
      </c>
      <c r="F152" s="12">
        <f t="shared" si="7"/>
        <v>6200</v>
      </c>
    </row>
    <row r="153" s="1" customFormat="1" ht="15" customHeight="1" spans="1:6">
      <c r="A153" s="10">
        <v>132</v>
      </c>
      <c r="B153" s="11" t="str">
        <f>[6]承保清单!B133</f>
        <v>张永</v>
      </c>
      <c r="C153" s="11" t="str">
        <f>[6]承保清单!E133</f>
        <v>大西沟村</v>
      </c>
      <c r="D153" s="11" t="str">
        <f>[6]承保清单!N133</f>
        <v>38</v>
      </c>
      <c r="E153" s="12">
        <f t="shared" si="6"/>
        <v>121.6</v>
      </c>
      <c r="F153" s="12">
        <f t="shared" si="7"/>
        <v>7600</v>
      </c>
    </row>
    <row r="154" s="1" customFormat="1" ht="15" customHeight="1" spans="1:6">
      <c r="A154" s="10">
        <v>133</v>
      </c>
      <c r="B154" s="11" t="str">
        <f>[6]承保清单!B134</f>
        <v>潘有全</v>
      </c>
      <c r="C154" s="11" t="str">
        <f>[6]承保清单!E134</f>
        <v>大西沟村</v>
      </c>
      <c r="D154" s="11" t="str">
        <f>[6]承保清单!N134</f>
        <v>18</v>
      </c>
      <c r="E154" s="12">
        <f t="shared" si="6"/>
        <v>57.6</v>
      </c>
      <c r="F154" s="12">
        <f t="shared" si="7"/>
        <v>3600</v>
      </c>
    </row>
    <row r="155" s="1" customFormat="1" ht="15" customHeight="1" spans="1:6">
      <c r="A155" s="10">
        <v>134</v>
      </c>
      <c r="B155" s="11" t="str">
        <f>[6]承保清单!B135</f>
        <v>李和</v>
      </c>
      <c r="C155" s="11" t="str">
        <f>[6]承保清单!E135</f>
        <v>大西沟村</v>
      </c>
      <c r="D155" s="11" t="str">
        <f>[6]承保清单!N135</f>
        <v>48</v>
      </c>
      <c r="E155" s="12">
        <f t="shared" si="6"/>
        <v>153.6</v>
      </c>
      <c r="F155" s="12">
        <f t="shared" si="7"/>
        <v>9600</v>
      </c>
    </row>
    <row r="156" s="1" customFormat="1" ht="15" customHeight="1" spans="1:6">
      <c r="A156" s="10">
        <v>135</v>
      </c>
      <c r="B156" s="11" t="str">
        <f>[6]承保清单!B136</f>
        <v>张国民</v>
      </c>
      <c r="C156" s="11" t="str">
        <f>[6]承保清单!E136</f>
        <v>大西沟村</v>
      </c>
      <c r="D156" s="11" t="str">
        <f>[6]承保清单!N136</f>
        <v>8</v>
      </c>
      <c r="E156" s="12">
        <f t="shared" si="6"/>
        <v>25.6</v>
      </c>
      <c r="F156" s="12">
        <f t="shared" si="7"/>
        <v>1600</v>
      </c>
    </row>
    <row r="157" s="1" customFormat="1" ht="15" customHeight="1" spans="1:6">
      <c r="A157" s="10">
        <v>136</v>
      </c>
      <c r="B157" s="11" t="str">
        <f>[6]承保清单!B137</f>
        <v>贾学民</v>
      </c>
      <c r="C157" s="11" t="str">
        <f>[6]承保清单!E137</f>
        <v>大西沟村</v>
      </c>
      <c r="D157" s="11" t="str">
        <f>[6]承保清单!N137</f>
        <v>21</v>
      </c>
      <c r="E157" s="12">
        <f t="shared" si="6"/>
        <v>67.2</v>
      </c>
      <c r="F157" s="12">
        <f t="shared" si="7"/>
        <v>4200</v>
      </c>
    </row>
    <row r="158" s="1" customFormat="1" ht="15" customHeight="1" spans="1:6">
      <c r="A158" s="10"/>
      <c r="B158" s="11"/>
      <c r="C158" s="11"/>
      <c r="D158" s="11"/>
      <c r="E158" s="12"/>
      <c r="F158" s="12"/>
    </row>
    <row r="159" s="1" customFormat="1" ht="15" customHeight="1" spans="1:6">
      <c r="A159" s="10"/>
      <c r="B159" s="11"/>
      <c r="C159" s="11"/>
      <c r="D159" s="11"/>
      <c r="E159" s="12"/>
      <c r="F159" s="12"/>
    </row>
    <row r="160" s="1" customFormat="1" ht="15" customHeight="1" spans="1:6">
      <c r="A160" s="10"/>
      <c r="B160" s="11"/>
      <c r="C160" s="11"/>
      <c r="D160" s="11"/>
      <c r="E160" s="12"/>
      <c r="F160" s="12"/>
    </row>
    <row r="161" s="1" customFormat="1" ht="15" customHeight="1" spans="1:6">
      <c r="A161" s="10"/>
      <c r="B161" s="11"/>
      <c r="C161" s="11"/>
      <c r="D161" s="11"/>
      <c r="E161" s="12"/>
      <c r="F161" s="12"/>
    </row>
    <row r="162" s="1" customFormat="1" ht="15" customHeight="1" spans="1:6">
      <c r="A162" s="10"/>
      <c r="B162" s="11"/>
      <c r="C162" s="11"/>
      <c r="D162" s="11"/>
      <c r="E162" s="12"/>
      <c r="F162" s="12"/>
    </row>
    <row r="163" s="1" customFormat="1" ht="15" customHeight="1" spans="1:6">
      <c r="A163" s="10"/>
      <c r="B163" s="11"/>
      <c r="C163" s="11"/>
      <c r="D163" s="11"/>
      <c r="E163" s="12"/>
      <c r="F163" s="12"/>
    </row>
    <row r="164" s="1" customFormat="1" ht="15" customHeight="1" spans="1:6">
      <c r="A164" s="10"/>
      <c r="B164" s="11"/>
      <c r="C164" s="11"/>
      <c r="D164" s="11"/>
      <c r="E164" s="12"/>
      <c r="F164" s="12"/>
    </row>
    <row r="165" s="1" customFormat="1" ht="15" customHeight="1" spans="1:6">
      <c r="A165" s="10"/>
      <c r="B165" s="11"/>
      <c r="C165" s="11"/>
      <c r="D165" s="11"/>
      <c r="E165" s="12"/>
      <c r="F165" s="12"/>
    </row>
    <row r="166" s="1" customFormat="1" ht="15" customHeight="1" spans="1:6">
      <c r="A166" s="10"/>
      <c r="B166" s="11"/>
      <c r="C166" s="11"/>
      <c r="D166" s="11"/>
      <c r="E166" s="12"/>
      <c r="F166" s="12"/>
    </row>
    <row r="167" s="1" customFormat="1" ht="15" customHeight="1" spans="1:6">
      <c r="A167" s="10"/>
      <c r="B167" s="11"/>
      <c r="C167" s="11"/>
      <c r="D167" s="11"/>
      <c r="E167" s="12"/>
      <c r="F167" s="12"/>
    </row>
    <row r="168" s="1" customFormat="1" ht="15" customHeight="1" spans="1:6">
      <c r="A168" s="10"/>
      <c r="B168" s="11"/>
      <c r="C168" s="11"/>
      <c r="D168" s="11"/>
      <c r="E168" s="12"/>
      <c r="F168" s="12"/>
    </row>
    <row r="169" s="1" customFormat="1" ht="15" customHeight="1" spans="1:6">
      <c r="A169" s="10"/>
      <c r="B169" s="11"/>
      <c r="C169" s="11"/>
      <c r="D169" s="11"/>
      <c r="E169" s="12"/>
      <c r="F169" s="12"/>
    </row>
    <row r="170" s="1" customFormat="1" ht="15" customHeight="1" spans="1:6">
      <c r="A170" s="10"/>
      <c r="B170" s="11"/>
      <c r="C170" s="11"/>
      <c r="D170" s="11"/>
      <c r="E170" s="12"/>
      <c r="F170" s="12"/>
    </row>
    <row r="171" s="1" customFormat="1" ht="15" customHeight="1" spans="1:6">
      <c r="A171" s="10"/>
      <c r="B171" s="11"/>
      <c r="C171" s="11"/>
      <c r="D171" s="11"/>
      <c r="E171" s="12"/>
      <c r="F171" s="12"/>
    </row>
    <row r="172" s="1" customFormat="1" ht="15" customHeight="1" spans="1:6">
      <c r="A172" s="10"/>
      <c r="B172" s="11"/>
      <c r="C172" s="11"/>
      <c r="D172" s="11"/>
      <c r="E172" s="12"/>
      <c r="F172" s="12"/>
    </row>
    <row r="173" s="1" customFormat="1" ht="15" customHeight="1" spans="1:6">
      <c r="A173" s="10"/>
      <c r="B173" s="11"/>
      <c r="C173" s="11"/>
      <c r="D173" s="11"/>
      <c r="E173" s="12"/>
      <c r="F173" s="12"/>
    </row>
    <row r="174" s="1" customFormat="1" ht="15" customHeight="1" spans="1:6">
      <c r="A174" s="10"/>
      <c r="B174" s="11"/>
      <c r="C174" s="11"/>
      <c r="D174" s="11"/>
      <c r="E174" s="12"/>
      <c r="F174" s="12"/>
    </row>
    <row r="175" s="1" customFormat="1" ht="15" customHeight="1" spans="1:6">
      <c r="A175" s="10"/>
      <c r="B175" s="11"/>
      <c r="C175" s="11"/>
      <c r="D175" s="11"/>
      <c r="E175" s="12"/>
      <c r="F175" s="12"/>
    </row>
    <row r="176" s="1" customFormat="1" ht="15" customHeight="1" spans="1:6">
      <c r="A176" s="10"/>
      <c r="B176" s="11"/>
      <c r="C176" s="11"/>
      <c r="D176" s="11"/>
      <c r="E176" s="12"/>
      <c r="F176" s="12"/>
    </row>
    <row r="177" s="1" customFormat="1" ht="15" customHeight="1" spans="1:6">
      <c r="A177" s="10"/>
      <c r="B177" s="11"/>
      <c r="C177" s="11"/>
      <c r="D177" s="11"/>
      <c r="E177" s="12"/>
      <c r="F177" s="12"/>
    </row>
    <row r="178" s="1" customFormat="1" ht="15" customHeight="1" spans="1:6">
      <c r="A178" s="10"/>
      <c r="B178" s="11"/>
      <c r="C178" s="11"/>
      <c r="D178" s="11"/>
      <c r="E178" s="12"/>
      <c r="F178" s="12"/>
    </row>
    <row r="179" s="1" customFormat="1" ht="15" customHeight="1" spans="1:6">
      <c r="A179" s="10"/>
      <c r="B179" s="11"/>
      <c r="C179" s="11"/>
      <c r="D179" s="11"/>
      <c r="E179" s="12"/>
      <c r="F179" s="12"/>
    </row>
    <row r="180" s="1" customFormat="1" ht="15" customHeight="1" spans="1:6">
      <c r="A180" s="10"/>
      <c r="B180" s="11"/>
      <c r="C180" s="11"/>
      <c r="D180" s="11"/>
      <c r="E180" s="12"/>
      <c r="F180" s="12"/>
    </row>
    <row r="181" s="1" customFormat="1" ht="14.25" spans="1:6">
      <c r="A181" s="10"/>
      <c r="B181" s="11"/>
      <c r="C181" s="11"/>
      <c r="D181" s="11"/>
      <c r="E181" s="12"/>
      <c r="F181" s="11"/>
    </row>
    <row r="182" s="1" customFormat="1" spans="1:6">
      <c r="A182" s="13"/>
      <c r="B182" s="13"/>
      <c r="C182" s="14"/>
      <c r="D182" s="14"/>
      <c r="E182" s="14"/>
      <c r="F182" s="14"/>
    </row>
    <row r="183" s="1" customFormat="1" spans="1:6">
      <c r="A183" s="15" t="s">
        <v>8</v>
      </c>
      <c r="B183" s="16"/>
      <c r="C183" s="17" t="s">
        <v>9</v>
      </c>
      <c r="D183" s="17" t="s">
        <v>10</v>
      </c>
      <c r="E183" s="17" t="s">
        <v>11</v>
      </c>
      <c r="F183" s="17" t="s">
        <v>12</v>
      </c>
    </row>
    <row r="184" s="1" customFormat="1" spans="1:6">
      <c r="A184" s="18"/>
      <c r="B184" s="19"/>
      <c r="C184" s="17">
        <v>45</v>
      </c>
      <c r="D184" s="17">
        <v>30</v>
      </c>
      <c r="E184" s="17">
        <v>3</v>
      </c>
      <c r="F184" s="17">
        <v>2</v>
      </c>
    </row>
  </sheetData>
  <mergeCells count="16">
    <mergeCell ref="A1:F1"/>
    <mergeCell ref="A2:B2"/>
    <mergeCell ref="D2:F2"/>
    <mergeCell ref="A47:F47"/>
    <mergeCell ref="A48:B48"/>
    <mergeCell ref="D48:F48"/>
    <mergeCell ref="A93:F93"/>
    <mergeCell ref="A94:B94"/>
    <mergeCell ref="D94:F94"/>
    <mergeCell ref="A139:F139"/>
    <mergeCell ref="A140:B140"/>
    <mergeCell ref="D140:F140"/>
    <mergeCell ref="A45:B46"/>
    <mergeCell ref="A91:B92"/>
    <mergeCell ref="A137:B138"/>
    <mergeCell ref="A183:B184"/>
  </mergeCells>
  <dataValidations count="1">
    <dataValidation type="decimal" operator="between" allowBlank="1" showInputMessage="1" showErrorMessage="1" sqref="D4:D35 D36:D43 D50:D89 D96:D135 D142:D181">
      <formula1>0</formula1>
      <formula2>9999999.99</formula2>
    </dataValidation>
  </dataValidations>
  <pageMargins left="0.751388888888889" right="0.751388888888889" top="0.554861111111111" bottom="0.55486111111111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G13" sqref="G13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.1" customHeight="1" spans="1:6">
      <c r="A2" s="20" t="s">
        <v>0</v>
      </c>
      <c r="B2" s="20"/>
      <c r="C2" s="6" t="str">
        <f>[3]承保清单!E2</f>
        <v>大西沟村</v>
      </c>
      <c r="D2" s="5" t="s">
        <v>13</v>
      </c>
      <c r="E2" s="5"/>
      <c r="F2" s="5"/>
    </row>
    <row r="3" s="1" customFormat="1" ht="41.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7" t="s">
        <v>7</v>
      </c>
    </row>
    <row r="4" s="1" customFormat="1" ht="15" customHeight="1" spans="1:6">
      <c r="A4" s="10">
        <v>1</v>
      </c>
      <c r="B4" s="11" t="str">
        <f>[3]承保清单!B2</f>
        <v>鞠占平</v>
      </c>
      <c r="C4" s="11" t="str">
        <f>[3]承保清单!E2</f>
        <v>大西沟村</v>
      </c>
      <c r="D4" s="11" t="str">
        <f>[3]承保清单!N2</f>
        <v>30</v>
      </c>
      <c r="E4" s="12">
        <f t="shared" ref="E4:E7" si="0">D4*56*0.2</f>
        <v>336</v>
      </c>
      <c r="F4" s="12">
        <f t="shared" ref="F4:F7" si="1">D4*700</f>
        <v>21000</v>
      </c>
    </row>
    <row r="5" s="1" customFormat="1" ht="15" customHeight="1" spans="1:6">
      <c r="A5" s="10">
        <v>2</v>
      </c>
      <c r="B5" s="11" t="str">
        <f>[3]承保清单!B3</f>
        <v>吴景江</v>
      </c>
      <c r="C5" s="11" t="str">
        <f>[3]承保清单!E3</f>
        <v>大西沟村</v>
      </c>
      <c r="D5" s="11" t="str">
        <f>[3]承保清单!N3</f>
        <v>30</v>
      </c>
      <c r="E5" s="12">
        <f t="shared" si="0"/>
        <v>336</v>
      </c>
      <c r="F5" s="12">
        <f t="shared" si="1"/>
        <v>21000</v>
      </c>
    </row>
    <row r="6" s="1" customFormat="1" ht="15" customHeight="1" spans="1:6">
      <c r="A6" s="10">
        <v>3</v>
      </c>
      <c r="B6" s="11" t="str">
        <f>[3]承保清单!B4</f>
        <v>贾玉德</v>
      </c>
      <c r="C6" s="11" t="str">
        <f>[3]承保清单!E4</f>
        <v>大西沟村</v>
      </c>
      <c r="D6" s="11" t="str">
        <f>[3]承保清单!N4</f>
        <v>16</v>
      </c>
      <c r="E6" s="12">
        <f t="shared" si="0"/>
        <v>179.2</v>
      </c>
      <c r="F6" s="12">
        <f t="shared" si="1"/>
        <v>11200</v>
      </c>
    </row>
    <row r="7" s="1" customFormat="1" ht="15" customHeight="1" spans="1:6">
      <c r="A7" s="10">
        <v>4</v>
      </c>
      <c r="B7" s="11" t="str">
        <f>[3]承保清单!B5</f>
        <v>赵广成</v>
      </c>
      <c r="C7" s="11" t="str">
        <f>[3]承保清单!E5</f>
        <v>大西沟村</v>
      </c>
      <c r="D7" s="11" t="str">
        <f>[3]承保清单!N5</f>
        <v>8</v>
      </c>
      <c r="E7" s="12">
        <f t="shared" si="0"/>
        <v>89.6</v>
      </c>
      <c r="F7" s="12">
        <f t="shared" si="1"/>
        <v>5600</v>
      </c>
    </row>
    <row r="8" s="1" customFormat="1" ht="15" customHeight="1" spans="1:6">
      <c r="A8" s="10"/>
      <c r="B8" s="11"/>
      <c r="C8" s="11"/>
      <c r="D8" s="11"/>
      <c r="E8" s="12"/>
      <c r="F8" s="12"/>
    </row>
    <row r="9" s="1" customFormat="1" ht="15" customHeight="1" spans="1:6">
      <c r="A9" s="10"/>
      <c r="B9" s="11"/>
      <c r="C9" s="11"/>
      <c r="D9" s="11"/>
      <c r="E9" s="12"/>
      <c r="F9" s="12"/>
    </row>
    <row r="10" s="1" customFormat="1" ht="15" customHeight="1" spans="1:6">
      <c r="A10" s="10"/>
      <c r="B10" s="11"/>
      <c r="C10" s="11"/>
      <c r="D10" s="11"/>
      <c r="E10" s="12"/>
      <c r="F10" s="12"/>
    </row>
    <row r="11" s="1" customFormat="1" ht="15" customHeight="1" spans="1:6">
      <c r="A11" s="10"/>
      <c r="B11" s="11"/>
      <c r="C11" s="11"/>
      <c r="D11" s="11"/>
      <c r="E11" s="12"/>
      <c r="F11" s="12"/>
    </row>
    <row r="12" s="1" customFormat="1" ht="15" customHeight="1" spans="1:6">
      <c r="A12" s="10"/>
      <c r="B12" s="11"/>
      <c r="C12" s="11"/>
      <c r="D12" s="11"/>
      <c r="E12" s="12"/>
      <c r="F12" s="12"/>
    </row>
    <row r="13" s="1" customFormat="1" ht="15" customHeight="1" spans="1:6">
      <c r="A13" s="10"/>
      <c r="B13" s="11"/>
      <c r="C13" s="11"/>
      <c r="D13" s="11"/>
      <c r="E13" s="12"/>
      <c r="F13" s="12"/>
    </row>
    <row r="14" s="1" customFormat="1" ht="15" customHeight="1" spans="1:6">
      <c r="A14" s="10"/>
      <c r="B14" s="11"/>
      <c r="C14" s="11"/>
      <c r="D14" s="11"/>
      <c r="E14" s="12"/>
      <c r="F14" s="12"/>
    </row>
    <row r="15" s="1" customFormat="1" ht="15" customHeight="1" spans="1:6">
      <c r="A15" s="10"/>
      <c r="B15" s="11"/>
      <c r="C15" s="11"/>
      <c r="D15" s="11"/>
      <c r="E15" s="12"/>
      <c r="F15" s="12"/>
    </row>
    <row r="16" s="1" customFormat="1" ht="15" customHeight="1" spans="1:6">
      <c r="A16" s="10"/>
      <c r="B16" s="11"/>
      <c r="C16" s="11"/>
      <c r="D16" s="11"/>
      <c r="E16" s="12"/>
      <c r="F16" s="12"/>
    </row>
    <row r="17" s="1" customFormat="1" ht="15" customHeight="1" spans="1:6">
      <c r="A17" s="10"/>
      <c r="B17" s="11"/>
      <c r="C17" s="11"/>
      <c r="D17" s="11"/>
      <c r="E17" s="12"/>
      <c r="F17" s="12"/>
    </row>
    <row r="18" s="1" customFormat="1" ht="15" customHeight="1" spans="1:6">
      <c r="A18" s="10"/>
      <c r="B18" s="11"/>
      <c r="C18" s="11"/>
      <c r="D18" s="11"/>
      <c r="E18" s="12"/>
      <c r="F18" s="12"/>
    </row>
    <row r="19" s="1" customFormat="1" ht="15" customHeight="1" spans="1:6">
      <c r="A19" s="10"/>
      <c r="B19" s="11"/>
      <c r="C19" s="11"/>
      <c r="D19" s="11"/>
      <c r="E19" s="12"/>
      <c r="F19" s="12"/>
    </row>
    <row r="20" s="1" customFormat="1" ht="15" customHeight="1" spans="1:6">
      <c r="A20" s="10"/>
      <c r="B20" s="11"/>
      <c r="C20" s="11"/>
      <c r="D20" s="11"/>
      <c r="E20" s="12"/>
      <c r="F20" s="12"/>
    </row>
    <row r="21" s="1" customFormat="1" ht="15" customHeight="1" spans="1:6">
      <c r="A21" s="10"/>
      <c r="B21" s="11"/>
      <c r="C21" s="11"/>
      <c r="D21" s="11"/>
      <c r="E21" s="12"/>
      <c r="F21" s="12"/>
    </row>
    <row r="22" s="1" customFormat="1" ht="15" customHeight="1" spans="1:6">
      <c r="A22" s="10"/>
      <c r="B22" s="11"/>
      <c r="C22" s="11"/>
      <c r="D22" s="11"/>
      <c r="E22" s="12"/>
      <c r="F22" s="12"/>
    </row>
    <row r="23" s="1" customFormat="1" ht="15" customHeight="1" spans="1:6">
      <c r="A23" s="10"/>
      <c r="B23" s="11"/>
      <c r="C23" s="11"/>
      <c r="D23" s="11"/>
      <c r="E23" s="12"/>
      <c r="F23" s="12"/>
    </row>
    <row r="24" s="1" customFormat="1" ht="15" customHeight="1" spans="1:6">
      <c r="A24" s="10"/>
      <c r="B24" s="11"/>
      <c r="C24" s="11"/>
      <c r="D24" s="11"/>
      <c r="E24" s="12"/>
      <c r="F24" s="12"/>
    </row>
    <row r="25" s="1" customFormat="1" ht="15" customHeight="1" spans="1:6">
      <c r="A25" s="10"/>
      <c r="B25" s="11"/>
      <c r="C25" s="11"/>
      <c r="D25" s="11"/>
      <c r="E25" s="12"/>
      <c r="F25" s="12"/>
    </row>
    <row r="26" s="1" customFormat="1" ht="15" customHeight="1" spans="1:6">
      <c r="A26" s="10"/>
      <c r="B26" s="11"/>
      <c r="C26" s="11"/>
      <c r="D26" s="11"/>
      <c r="E26" s="12"/>
      <c r="F26" s="12"/>
    </row>
    <row r="27" s="1" customFormat="1" ht="15" customHeight="1" spans="1:6">
      <c r="A27" s="10"/>
      <c r="B27" s="11"/>
      <c r="C27" s="11"/>
      <c r="D27" s="11"/>
      <c r="E27" s="12"/>
      <c r="F27" s="12"/>
    </row>
    <row r="28" s="1" customFormat="1" ht="15" customHeight="1" spans="1:6">
      <c r="A28" s="10"/>
      <c r="B28" s="11"/>
      <c r="C28" s="11"/>
      <c r="D28" s="11"/>
      <c r="E28" s="12"/>
      <c r="F28" s="12"/>
    </row>
    <row r="29" s="1" customFormat="1" ht="15" customHeight="1" spans="1:6">
      <c r="A29" s="10"/>
      <c r="B29" s="11"/>
      <c r="C29" s="11"/>
      <c r="D29" s="11"/>
      <c r="E29" s="12"/>
      <c r="F29" s="12"/>
    </row>
    <row r="30" s="1" customFormat="1" ht="15" customHeight="1" spans="1:6">
      <c r="A30" s="10"/>
      <c r="B30" s="11"/>
      <c r="C30" s="11"/>
      <c r="D30" s="11"/>
      <c r="E30" s="12"/>
      <c r="F30" s="12"/>
    </row>
    <row r="31" s="1" customFormat="1" ht="15" customHeight="1" spans="1:6">
      <c r="A31" s="10"/>
      <c r="B31" s="11"/>
      <c r="C31" s="11"/>
      <c r="D31" s="11"/>
      <c r="E31" s="12"/>
      <c r="F31" s="12"/>
    </row>
    <row r="32" s="1" customFormat="1" ht="15" customHeight="1" spans="1:6">
      <c r="A32" s="10"/>
      <c r="B32" s="11"/>
      <c r="C32" s="11"/>
      <c r="D32" s="11"/>
      <c r="E32" s="12"/>
      <c r="F32" s="12"/>
    </row>
    <row r="33" s="1" customFormat="1" ht="15" customHeight="1" spans="1:6">
      <c r="A33" s="10"/>
      <c r="B33" s="11"/>
      <c r="C33" s="11"/>
      <c r="D33" s="11"/>
      <c r="E33" s="12"/>
      <c r="F33" s="12"/>
    </row>
    <row r="34" s="1" customFormat="1" ht="15" customHeight="1" spans="1:6">
      <c r="A34" s="10"/>
      <c r="B34" s="11"/>
      <c r="C34" s="11"/>
      <c r="D34" s="11"/>
      <c r="E34" s="12"/>
      <c r="F34" s="12"/>
    </row>
    <row r="35" s="1" customFormat="1" ht="15" customHeight="1" spans="1:6">
      <c r="A35" s="10"/>
      <c r="B35" s="11"/>
      <c r="C35" s="11"/>
      <c r="D35" s="11"/>
      <c r="E35" s="12"/>
      <c r="F35" s="12"/>
    </row>
    <row r="36" s="1" customFormat="1" ht="15" customHeight="1" spans="1:6">
      <c r="A36" s="10"/>
      <c r="B36" s="11"/>
      <c r="C36" s="11"/>
      <c r="D36" s="11"/>
      <c r="E36" s="12"/>
      <c r="F36" s="12"/>
    </row>
    <row r="37" s="1" customFormat="1" ht="15" customHeight="1" spans="1:6">
      <c r="A37" s="10"/>
      <c r="B37" s="11"/>
      <c r="C37" s="11"/>
      <c r="D37" s="11"/>
      <c r="E37" s="12"/>
      <c r="F37" s="12"/>
    </row>
    <row r="38" s="1" customFormat="1" ht="15" customHeight="1" spans="1:6">
      <c r="A38" s="10"/>
      <c r="B38" s="11"/>
      <c r="C38" s="11"/>
      <c r="D38" s="11"/>
      <c r="E38" s="12"/>
      <c r="F38" s="12"/>
    </row>
    <row r="39" s="1" customFormat="1" ht="15" customHeight="1" spans="1:6">
      <c r="A39" s="10"/>
      <c r="B39" s="11"/>
      <c r="C39" s="11"/>
      <c r="D39" s="11"/>
      <c r="E39" s="12"/>
      <c r="F39" s="12"/>
    </row>
    <row r="40" s="1" customFormat="1" ht="15" customHeight="1" spans="1:6">
      <c r="A40" s="10"/>
      <c r="B40" s="11"/>
      <c r="C40" s="11"/>
      <c r="D40" s="11"/>
      <c r="E40" s="12"/>
      <c r="F40" s="12"/>
    </row>
    <row r="41" s="1" customFormat="1" ht="15" customHeight="1" spans="1:6">
      <c r="A41" s="10"/>
      <c r="B41" s="11"/>
      <c r="C41" s="11"/>
      <c r="D41" s="11"/>
      <c r="E41" s="12"/>
      <c r="F41" s="12"/>
    </row>
    <row r="42" s="1" customFormat="1" ht="15" customHeight="1" spans="1:6">
      <c r="A42" s="10"/>
      <c r="B42" s="11"/>
      <c r="C42" s="11"/>
      <c r="D42" s="11"/>
      <c r="E42" s="12"/>
      <c r="F42" s="12"/>
    </row>
    <row r="43" s="1" customFormat="1" ht="14.25" spans="1:6">
      <c r="A43" s="10"/>
      <c r="B43" s="11"/>
      <c r="C43" s="11"/>
      <c r="D43" s="11"/>
      <c r="E43" s="12"/>
      <c r="F43" s="12"/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8</v>
      </c>
      <c r="B45" s="16"/>
      <c r="C45" s="17" t="s">
        <v>9</v>
      </c>
      <c r="D45" s="17" t="s">
        <v>10</v>
      </c>
      <c r="E45" s="17" t="s">
        <v>11</v>
      </c>
      <c r="F45" s="17" t="s">
        <v>12</v>
      </c>
    </row>
    <row r="46" s="1" customFormat="1" spans="1:6">
      <c r="A46" s="18"/>
      <c r="B46" s="19"/>
      <c r="C46" s="17">
        <v>45</v>
      </c>
      <c r="D46" s="17">
        <v>30</v>
      </c>
      <c r="E46" s="17">
        <v>3</v>
      </c>
      <c r="F46" s="17">
        <v>2</v>
      </c>
    </row>
  </sheetData>
  <mergeCells count="4">
    <mergeCell ref="A1:F1"/>
    <mergeCell ref="A2:B2"/>
    <mergeCell ref="D2:F2"/>
    <mergeCell ref="A45:B46"/>
  </mergeCells>
  <dataValidations count="1">
    <dataValidation type="decimal" operator="between" allowBlank="1" showInputMessage="1" showErrorMessage="1" sqref="D4:D35 D36:D43">
      <formula1>0</formula1>
      <formula2>9999999.99</formula2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L17" sqref="L17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.1" customHeight="1" spans="1:6">
      <c r="A2" s="20" t="s">
        <v>0</v>
      </c>
      <c r="B2" s="20"/>
      <c r="C2" s="6" t="str">
        <f>[4]承保清单!E2</f>
        <v>大西沟村</v>
      </c>
      <c r="D2" s="20" t="s">
        <v>14</v>
      </c>
      <c r="E2" s="20"/>
      <c r="F2" s="20"/>
    </row>
    <row r="3" s="1" customFormat="1" ht="41.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7" t="s">
        <v>7</v>
      </c>
    </row>
    <row r="4" s="1" customFormat="1" ht="15" customHeight="1" spans="1:6">
      <c r="A4" s="10">
        <v>1</v>
      </c>
      <c r="B4" s="11" t="str">
        <f>[4]承保清单!B2</f>
        <v>张福玉</v>
      </c>
      <c r="C4" s="11" t="str">
        <f>[4]承保清单!E2</f>
        <v>大西沟村</v>
      </c>
      <c r="D4" s="11" t="str">
        <f>[4]承保清单!N2</f>
        <v>20</v>
      </c>
      <c r="E4" s="12">
        <f>D4*18*0.2</f>
        <v>72</v>
      </c>
      <c r="F4" s="12">
        <f>D4*300</f>
        <v>6000</v>
      </c>
    </row>
    <row r="5" s="1" customFormat="1" ht="15" customHeight="1" spans="1:6">
      <c r="A5" s="10">
        <v>2</v>
      </c>
      <c r="B5" s="11" t="str">
        <f>[4]承保清单!B3</f>
        <v>袁有生</v>
      </c>
      <c r="C5" s="11" t="str">
        <f>[4]承保清单!E3</f>
        <v>大西沟村</v>
      </c>
      <c r="D5" s="11" t="str">
        <f>[4]承保清单!N3</f>
        <v>4</v>
      </c>
      <c r="E5" s="12">
        <f>D5*18*0.2</f>
        <v>14.4</v>
      </c>
      <c r="F5" s="12">
        <f>D5*300</f>
        <v>1200</v>
      </c>
    </row>
    <row r="6" s="1" customFormat="1" ht="15" customHeight="1" spans="1:6">
      <c r="A6" s="10"/>
      <c r="B6" s="11"/>
      <c r="C6" s="11"/>
      <c r="D6" s="11"/>
      <c r="E6" s="12"/>
      <c r="F6" s="12"/>
    </row>
    <row r="7" s="1" customFormat="1" ht="15" customHeight="1" spans="1:6">
      <c r="A7" s="10"/>
      <c r="B7" s="11"/>
      <c r="C7" s="11"/>
      <c r="D7" s="11"/>
      <c r="E7" s="12"/>
      <c r="F7" s="12"/>
    </row>
    <row r="8" s="1" customFormat="1" ht="15" customHeight="1" spans="1:6">
      <c r="A8" s="10"/>
      <c r="B8" s="11"/>
      <c r="C8" s="11"/>
      <c r="D8" s="11"/>
      <c r="E8" s="12"/>
      <c r="F8" s="12"/>
    </row>
    <row r="9" s="1" customFormat="1" ht="15" customHeight="1" spans="1:6">
      <c r="A9" s="10"/>
      <c r="B9" s="11"/>
      <c r="C9" s="11"/>
      <c r="D9" s="11"/>
      <c r="E9" s="12"/>
      <c r="F9" s="12"/>
    </row>
    <row r="10" s="1" customFormat="1" ht="15" customHeight="1" spans="1:6">
      <c r="A10" s="10"/>
      <c r="B10" s="11"/>
      <c r="C10" s="11"/>
      <c r="D10" s="11"/>
      <c r="E10" s="12"/>
      <c r="F10" s="12"/>
    </row>
    <row r="11" s="1" customFormat="1" ht="15" customHeight="1" spans="1:6">
      <c r="A11" s="10"/>
      <c r="B11" s="11"/>
      <c r="C11" s="11"/>
      <c r="D11" s="11"/>
      <c r="E11" s="12"/>
      <c r="F11" s="12"/>
    </row>
    <row r="12" s="1" customFormat="1" ht="15" customHeight="1" spans="1:6">
      <c r="A12" s="10"/>
      <c r="B12" s="11"/>
      <c r="C12" s="11"/>
      <c r="D12" s="11"/>
      <c r="E12" s="12"/>
      <c r="F12" s="12"/>
    </row>
    <row r="13" s="1" customFormat="1" ht="15" customHeight="1" spans="1:6">
      <c r="A13" s="10"/>
      <c r="B13" s="11"/>
      <c r="C13" s="11"/>
      <c r="D13" s="11"/>
      <c r="E13" s="12"/>
      <c r="F13" s="12"/>
    </row>
    <row r="14" s="1" customFormat="1" ht="15" customHeight="1" spans="1:6">
      <c r="A14" s="10"/>
      <c r="B14" s="11"/>
      <c r="C14" s="11"/>
      <c r="D14" s="11"/>
      <c r="E14" s="12"/>
      <c r="F14" s="12"/>
    </row>
    <row r="15" s="1" customFormat="1" ht="15" customHeight="1" spans="1:6">
      <c r="A15" s="10"/>
      <c r="B15" s="11"/>
      <c r="C15" s="11"/>
      <c r="D15" s="11"/>
      <c r="E15" s="12"/>
      <c r="F15" s="12"/>
    </row>
    <row r="16" s="1" customFormat="1" ht="15" customHeight="1" spans="1:6">
      <c r="A16" s="10"/>
      <c r="B16" s="11"/>
      <c r="C16" s="11"/>
      <c r="D16" s="11"/>
      <c r="E16" s="12"/>
      <c r="F16" s="12"/>
    </row>
    <row r="17" s="1" customFormat="1" ht="15" customHeight="1" spans="1:6">
      <c r="A17" s="10"/>
      <c r="B17" s="11"/>
      <c r="C17" s="11"/>
      <c r="D17" s="11"/>
      <c r="E17" s="12"/>
      <c r="F17" s="12"/>
    </row>
    <row r="18" s="1" customFormat="1" ht="15" customHeight="1" spans="1:6">
      <c r="A18" s="10"/>
      <c r="B18" s="11"/>
      <c r="C18" s="11"/>
      <c r="D18" s="11"/>
      <c r="E18" s="12"/>
      <c r="F18" s="12"/>
    </row>
    <row r="19" s="1" customFormat="1" ht="15" customHeight="1" spans="1:6">
      <c r="A19" s="10"/>
      <c r="B19" s="11"/>
      <c r="C19" s="11"/>
      <c r="D19" s="11"/>
      <c r="E19" s="12"/>
      <c r="F19" s="12"/>
    </row>
    <row r="20" s="1" customFormat="1" ht="15" customHeight="1" spans="1:6">
      <c r="A20" s="10"/>
      <c r="B20" s="11"/>
      <c r="C20" s="11"/>
      <c r="D20" s="11"/>
      <c r="E20" s="12"/>
      <c r="F20" s="12"/>
    </row>
    <row r="21" s="1" customFormat="1" ht="15" customHeight="1" spans="1:6">
      <c r="A21" s="10"/>
      <c r="B21" s="11"/>
      <c r="C21" s="11"/>
      <c r="D21" s="11"/>
      <c r="E21" s="12"/>
      <c r="F21" s="12"/>
    </row>
    <row r="22" s="1" customFormat="1" ht="15" customHeight="1" spans="1:6">
      <c r="A22" s="10"/>
      <c r="B22" s="11"/>
      <c r="C22" s="11"/>
      <c r="D22" s="11"/>
      <c r="E22" s="12"/>
      <c r="F22" s="12"/>
    </row>
    <row r="23" s="1" customFormat="1" ht="15" customHeight="1" spans="1:6">
      <c r="A23" s="10"/>
      <c r="B23" s="11"/>
      <c r="C23" s="11"/>
      <c r="D23" s="11"/>
      <c r="E23" s="12"/>
      <c r="F23" s="12"/>
    </row>
    <row r="24" s="1" customFormat="1" ht="15" customHeight="1" spans="1:6">
      <c r="A24" s="10"/>
      <c r="B24" s="11"/>
      <c r="C24" s="11"/>
      <c r="D24" s="11"/>
      <c r="E24" s="12"/>
      <c r="F24" s="12"/>
    </row>
    <row r="25" s="1" customFormat="1" ht="15" customHeight="1" spans="1:6">
      <c r="A25" s="10"/>
      <c r="B25" s="11"/>
      <c r="C25" s="11"/>
      <c r="D25" s="11"/>
      <c r="E25" s="12"/>
      <c r="F25" s="12"/>
    </row>
    <row r="26" s="1" customFormat="1" ht="15" customHeight="1" spans="1:6">
      <c r="A26" s="10"/>
      <c r="B26" s="11"/>
      <c r="C26" s="11"/>
      <c r="D26" s="11"/>
      <c r="E26" s="12"/>
      <c r="F26" s="12"/>
    </row>
    <row r="27" s="1" customFormat="1" ht="15" customHeight="1" spans="1:6">
      <c r="A27" s="10"/>
      <c r="B27" s="11"/>
      <c r="C27" s="11"/>
      <c r="D27" s="11"/>
      <c r="E27" s="12"/>
      <c r="F27" s="12"/>
    </row>
    <row r="28" s="1" customFormat="1" ht="15" customHeight="1" spans="1:6">
      <c r="A28" s="10"/>
      <c r="B28" s="11"/>
      <c r="C28" s="11"/>
      <c r="D28" s="11"/>
      <c r="E28" s="12"/>
      <c r="F28" s="12"/>
    </row>
    <row r="29" s="1" customFormat="1" ht="15" customHeight="1" spans="1:6">
      <c r="A29" s="10"/>
      <c r="B29" s="11"/>
      <c r="C29" s="11"/>
      <c r="D29" s="11"/>
      <c r="E29" s="12"/>
      <c r="F29" s="12"/>
    </row>
    <row r="30" s="1" customFormat="1" ht="15" customHeight="1" spans="1:6">
      <c r="A30" s="10"/>
      <c r="B30" s="11"/>
      <c r="C30" s="11"/>
      <c r="D30" s="11"/>
      <c r="E30" s="12"/>
      <c r="F30" s="12"/>
    </row>
    <row r="31" s="1" customFormat="1" ht="15" customHeight="1" spans="1:6">
      <c r="A31" s="10"/>
      <c r="B31" s="11"/>
      <c r="C31" s="11"/>
      <c r="D31" s="11"/>
      <c r="E31" s="12"/>
      <c r="F31" s="12"/>
    </row>
    <row r="32" s="1" customFormat="1" ht="15" customHeight="1" spans="1:6">
      <c r="A32" s="10"/>
      <c r="B32" s="11"/>
      <c r="C32" s="11"/>
      <c r="D32" s="11"/>
      <c r="E32" s="12"/>
      <c r="F32" s="12"/>
    </row>
    <row r="33" s="1" customFormat="1" ht="15" customHeight="1" spans="1:6">
      <c r="A33" s="10"/>
      <c r="B33" s="11"/>
      <c r="C33" s="11"/>
      <c r="D33" s="11"/>
      <c r="E33" s="12"/>
      <c r="F33" s="12"/>
    </row>
    <row r="34" s="1" customFormat="1" ht="15" customHeight="1" spans="1:6">
      <c r="A34" s="10"/>
      <c r="B34" s="11"/>
      <c r="C34" s="11"/>
      <c r="D34" s="11"/>
      <c r="E34" s="12"/>
      <c r="F34" s="12"/>
    </row>
    <row r="35" s="1" customFormat="1" ht="15" customHeight="1" spans="1:6">
      <c r="A35" s="10"/>
      <c r="B35" s="11"/>
      <c r="C35" s="11"/>
      <c r="D35" s="11"/>
      <c r="E35" s="12"/>
      <c r="F35" s="12"/>
    </row>
    <row r="36" s="1" customFormat="1" ht="15" customHeight="1" spans="1:6">
      <c r="A36" s="10"/>
      <c r="B36" s="11"/>
      <c r="C36" s="11"/>
      <c r="D36" s="11"/>
      <c r="E36" s="12"/>
      <c r="F36" s="12"/>
    </row>
    <row r="37" s="1" customFormat="1" ht="15" customHeight="1" spans="1:6">
      <c r="A37" s="10"/>
      <c r="B37" s="11"/>
      <c r="C37" s="11"/>
      <c r="D37" s="11"/>
      <c r="E37" s="12"/>
      <c r="F37" s="12"/>
    </row>
    <row r="38" s="1" customFormat="1" ht="15" customHeight="1" spans="1:6">
      <c r="A38" s="10"/>
      <c r="B38" s="11"/>
      <c r="C38" s="11"/>
      <c r="D38" s="11"/>
      <c r="E38" s="12"/>
      <c r="F38" s="12"/>
    </row>
    <row r="39" s="1" customFormat="1" ht="15" customHeight="1" spans="1:6">
      <c r="A39" s="10"/>
      <c r="B39" s="11"/>
      <c r="C39" s="11"/>
      <c r="D39" s="11"/>
      <c r="E39" s="12"/>
      <c r="F39" s="12"/>
    </row>
    <row r="40" s="1" customFormat="1" ht="15" customHeight="1" spans="1:6">
      <c r="A40" s="10"/>
      <c r="B40" s="11"/>
      <c r="C40" s="11"/>
      <c r="D40" s="11"/>
      <c r="E40" s="12"/>
      <c r="F40" s="12"/>
    </row>
    <row r="41" s="1" customFormat="1" ht="15" customHeight="1" spans="1:6">
      <c r="A41" s="10"/>
      <c r="B41" s="11"/>
      <c r="C41" s="11"/>
      <c r="D41" s="11"/>
      <c r="E41" s="12"/>
      <c r="F41" s="12"/>
    </row>
    <row r="42" s="1" customFormat="1" ht="15" customHeight="1" spans="1:6">
      <c r="A42" s="10"/>
      <c r="B42" s="11"/>
      <c r="C42" s="11"/>
      <c r="D42" s="11"/>
      <c r="E42" s="12"/>
      <c r="F42" s="12"/>
    </row>
    <row r="43" s="1" customFormat="1" ht="14.25" spans="1:6">
      <c r="A43" s="10"/>
      <c r="B43" s="11"/>
      <c r="C43" s="11"/>
      <c r="D43" s="11"/>
      <c r="E43" s="12"/>
      <c r="F43" s="12"/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8</v>
      </c>
      <c r="B45" s="16"/>
      <c r="C45" s="17" t="s">
        <v>9</v>
      </c>
      <c r="D45" s="17" t="s">
        <v>10</v>
      </c>
      <c r="E45" s="17" t="s">
        <v>11</v>
      </c>
      <c r="F45" s="17" t="s">
        <v>12</v>
      </c>
    </row>
    <row r="46" s="1" customFormat="1" spans="1:6">
      <c r="A46" s="18"/>
      <c r="B46" s="19"/>
      <c r="C46" s="17">
        <v>45</v>
      </c>
      <c r="D46" s="17">
        <v>30</v>
      </c>
      <c r="E46" s="17">
        <v>3</v>
      </c>
      <c r="F46" s="17">
        <v>2</v>
      </c>
    </row>
  </sheetData>
  <mergeCells count="4">
    <mergeCell ref="A1:F1"/>
    <mergeCell ref="A2:B2"/>
    <mergeCell ref="D2:F2"/>
    <mergeCell ref="A45:B46"/>
  </mergeCells>
  <dataValidations count="1">
    <dataValidation type="decimal" operator="between" allowBlank="1" showInputMessage="1" showErrorMessage="1" sqref="D4:D35 D36:D43">
      <formula1>0</formula1>
      <formula2>9999999.99</formula2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opLeftCell="A146" workbookViewId="0">
      <selection activeCell="J11" sqref="J11"/>
    </sheetView>
  </sheetViews>
  <sheetFormatPr defaultColWidth="9" defaultRowHeight="13.5" outlineLevelCol="5"/>
  <cols>
    <col min="1" max="1" width="11.5" style="1" customWidth="1"/>
    <col min="2" max="2" width="15.625" style="3" customWidth="1"/>
    <col min="3" max="3" width="13.625" style="1" customWidth="1"/>
    <col min="4" max="4" width="14.25" style="1" customWidth="1"/>
    <col min="5" max="5" width="12.125" style="4" customWidth="1"/>
    <col min="6" max="6" width="18" style="1" customWidth="1"/>
    <col min="7" max="16384" width="9" style="1"/>
  </cols>
  <sheetData>
    <row r="1" s="1" customFormat="1" ht="47.25" customHeight="1"/>
    <row r="2" s="2" customFormat="1" ht="32.1" customHeight="1" spans="1:6">
      <c r="A2" s="5" t="s">
        <v>15</v>
      </c>
      <c r="B2" s="5"/>
      <c r="C2" s="6" t="str">
        <f>[5]承保清单!E2</f>
        <v>大西沟村</v>
      </c>
      <c r="D2" s="5" t="s">
        <v>16</v>
      </c>
      <c r="E2" s="5"/>
      <c r="F2" s="5"/>
    </row>
    <row r="3" s="1" customFormat="1" ht="41.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7" t="s">
        <v>7</v>
      </c>
    </row>
    <row r="4" s="1" customFormat="1" ht="15" customHeight="1" spans="1:6">
      <c r="A4" s="10">
        <v>1</v>
      </c>
      <c r="B4" s="11" t="str">
        <f>[5]承保清单!B2</f>
        <v>夏国军</v>
      </c>
      <c r="C4" s="11" t="str">
        <f>[5]承保清单!E2</f>
        <v>大西沟村</v>
      </c>
      <c r="D4" s="11" t="str">
        <f>[5]承保清单!N2</f>
        <v>25</v>
      </c>
      <c r="E4" s="12">
        <f t="shared" ref="E4:E43" si="0">D4*54*0.2</f>
        <v>270</v>
      </c>
      <c r="F4" s="12">
        <f t="shared" ref="F4:F43" si="1">D4*900</f>
        <v>22500</v>
      </c>
    </row>
    <row r="5" s="1" customFormat="1" ht="15" customHeight="1" spans="1:6">
      <c r="A5" s="10">
        <v>2</v>
      </c>
      <c r="B5" s="11" t="str">
        <f>[5]承保清单!B3</f>
        <v>周永良</v>
      </c>
      <c r="C5" s="11" t="str">
        <f>[5]承保清单!E3</f>
        <v>大西沟村</v>
      </c>
      <c r="D5" s="11" t="str">
        <f>[5]承保清单!N3</f>
        <v>71</v>
      </c>
      <c r="E5" s="12">
        <f t="shared" si="0"/>
        <v>766.8</v>
      </c>
      <c r="F5" s="12">
        <f t="shared" si="1"/>
        <v>63900</v>
      </c>
    </row>
    <row r="6" s="1" customFormat="1" ht="15" customHeight="1" spans="1:6">
      <c r="A6" s="10">
        <v>3</v>
      </c>
      <c r="B6" s="11" t="str">
        <f>[5]承保清单!B4</f>
        <v>张秀军</v>
      </c>
      <c r="C6" s="11" t="str">
        <f>[5]承保清单!E4</f>
        <v>大西沟村</v>
      </c>
      <c r="D6" s="11" t="str">
        <f>[5]承保清单!N4</f>
        <v>22</v>
      </c>
      <c r="E6" s="12">
        <f t="shared" si="0"/>
        <v>237.6</v>
      </c>
      <c r="F6" s="12">
        <f t="shared" si="1"/>
        <v>19800</v>
      </c>
    </row>
    <row r="7" s="1" customFormat="1" ht="15" customHeight="1" spans="1:6">
      <c r="A7" s="10">
        <v>4</v>
      </c>
      <c r="B7" s="11" t="str">
        <f>[5]承保清单!B5</f>
        <v>高海龙</v>
      </c>
      <c r="C7" s="11" t="str">
        <f>[5]承保清单!E5</f>
        <v>大西沟村</v>
      </c>
      <c r="D7" s="11" t="str">
        <f>[5]承保清单!N5</f>
        <v>58</v>
      </c>
      <c r="E7" s="12">
        <f t="shared" si="0"/>
        <v>626.4</v>
      </c>
      <c r="F7" s="12">
        <f t="shared" si="1"/>
        <v>52200</v>
      </c>
    </row>
    <row r="8" s="1" customFormat="1" ht="15" customHeight="1" spans="1:6">
      <c r="A8" s="10">
        <v>5</v>
      </c>
      <c r="B8" s="11" t="str">
        <f>[5]承保清单!B6</f>
        <v>刘立梅</v>
      </c>
      <c r="C8" s="11" t="str">
        <f>[5]承保清单!E6</f>
        <v>大西沟村</v>
      </c>
      <c r="D8" s="11" t="str">
        <f>[5]承保清单!N6</f>
        <v>24</v>
      </c>
      <c r="E8" s="12">
        <f t="shared" si="0"/>
        <v>259.2</v>
      </c>
      <c r="F8" s="12">
        <f t="shared" si="1"/>
        <v>21600</v>
      </c>
    </row>
    <row r="9" s="1" customFormat="1" ht="15" customHeight="1" spans="1:6">
      <c r="A9" s="10">
        <v>6</v>
      </c>
      <c r="B9" s="11" t="str">
        <f>[5]承保清单!B7</f>
        <v>邵武</v>
      </c>
      <c r="C9" s="11" t="str">
        <f>[5]承保清单!E7</f>
        <v>大西沟村</v>
      </c>
      <c r="D9" s="11" t="str">
        <f>[5]承保清单!N7</f>
        <v>16</v>
      </c>
      <c r="E9" s="12">
        <f t="shared" si="0"/>
        <v>172.8</v>
      </c>
      <c r="F9" s="12">
        <f t="shared" si="1"/>
        <v>14400</v>
      </c>
    </row>
    <row r="10" s="1" customFormat="1" ht="15" customHeight="1" spans="1:6">
      <c r="A10" s="10">
        <v>7</v>
      </c>
      <c r="B10" s="11" t="str">
        <f>[5]承保清单!B8</f>
        <v>于栋生</v>
      </c>
      <c r="C10" s="11" t="str">
        <f>[5]承保清单!E8</f>
        <v>大西沟村</v>
      </c>
      <c r="D10" s="11" t="str">
        <f>[5]承保清单!N8</f>
        <v>11</v>
      </c>
      <c r="E10" s="12">
        <f t="shared" si="0"/>
        <v>118.8</v>
      </c>
      <c r="F10" s="12">
        <f t="shared" si="1"/>
        <v>9900</v>
      </c>
    </row>
    <row r="11" s="1" customFormat="1" ht="15" customHeight="1" spans="1:6">
      <c r="A11" s="10">
        <v>8</v>
      </c>
      <c r="B11" s="11" t="str">
        <f>[5]承保清单!B9</f>
        <v>李显峰</v>
      </c>
      <c r="C11" s="11" t="str">
        <f>[5]承保清单!E9</f>
        <v>大西沟村</v>
      </c>
      <c r="D11" s="11" t="str">
        <f>[5]承保清单!N9</f>
        <v>20</v>
      </c>
      <c r="E11" s="12">
        <f t="shared" si="0"/>
        <v>216</v>
      </c>
      <c r="F11" s="12">
        <f t="shared" si="1"/>
        <v>18000</v>
      </c>
    </row>
    <row r="12" s="1" customFormat="1" ht="15" customHeight="1" spans="1:6">
      <c r="A12" s="10">
        <v>9</v>
      </c>
      <c r="B12" s="11" t="str">
        <f>[5]承保清单!B10</f>
        <v>李显军</v>
      </c>
      <c r="C12" s="11" t="str">
        <f>[5]承保清单!E10</f>
        <v>大西沟村</v>
      </c>
      <c r="D12" s="11" t="str">
        <f>[5]承保清单!N10</f>
        <v>64</v>
      </c>
      <c r="E12" s="12">
        <f t="shared" si="0"/>
        <v>691.2</v>
      </c>
      <c r="F12" s="12">
        <f t="shared" si="1"/>
        <v>57600</v>
      </c>
    </row>
    <row r="13" s="1" customFormat="1" ht="15" customHeight="1" spans="1:6">
      <c r="A13" s="10">
        <v>10</v>
      </c>
      <c r="B13" s="11" t="str">
        <f>[5]承保清单!B11</f>
        <v>吕俊刚</v>
      </c>
      <c r="C13" s="11" t="str">
        <f>[5]承保清单!E11</f>
        <v>大西沟村</v>
      </c>
      <c r="D13" s="11" t="str">
        <f>[5]承保清单!N11</f>
        <v>30</v>
      </c>
      <c r="E13" s="12">
        <f t="shared" si="0"/>
        <v>324</v>
      </c>
      <c r="F13" s="12">
        <f t="shared" si="1"/>
        <v>27000</v>
      </c>
    </row>
    <row r="14" s="1" customFormat="1" ht="15" customHeight="1" spans="1:6">
      <c r="A14" s="10">
        <v>11</v>
      </c>
      <c r="B14" s="11" t="str">
        <f>[5]承保清单!B12</f>
        <v>张海明</v>
      </c>
      <c r="C14" s="11" t="str">
        <f>[5]承保清单!E12</f>
        <v>大西沟村</v>
      </c>
      <c r="D14" s="11" t="str">
        <f>[5]承保清单!N12</f>
        <v>45</v>
      </c>
      <c r="E14" s="12">
        <f t="shared" si="0"/>
        <v>486</v>
      </c>
      <c r="F14" s="12">
        <f t="shared" si="1"/>
        <v>40500</v>
      </c>
    </row>
    <row r="15" s="1" customFormat="1" ht="15" customHeight="1" spans="1:6">
      <c r="A15" s="10">
        <v>12</v>
      </c>
      <c r="B15" s="11" t="str">
        <f>[5]承保清单!B13</f>
        <v>刘丛</v>
      </c>
      <c r="C15" s="11" t="str">
        <f>[5]承保清单!E13</f>
        <v>大西沟村</v>
      </c>
      <c r="D15" s="11" t="str">
        <f>[5]承保清单!N13</f>
        <v>20</v>
      </c>
      <c r="E15" s="12">
        <f t="shared" si="0"/>
        <v>216</v>
      </c>
      <c r="F15" s="12">
        <f t="shared" si="1"/>
        <v>18000</v>
      </c>
    </row>
    <row r="16" s="1" customFormat="1" ht="15" customHeight="1" spans="1:6">
      <c r="A16" s="10">
        <v>13</v>
      </c>
      <c r="B16" s="11" t="str">
        <f>[5]承保清单!B14</f>
        <v>李魁武</v>
      </c>
      <c r="C16" s="11" t="str">
        <f>[5]承保清单!E14</f>
        <v>大西沟村</v>
      </c>
      <c r="D16" s="11" t="str">
        <f>[5]承保清单!N14</f>
        <v>11</v>
      </c>
      <c r="E16" s="12">
        <f t="shared" si="0"/>
        <v>118.8</v>
      </c>
      <c r="F16" s="12">
        <f t="shared" si="1"/>
        <v>9900</v>
      </c>
    </row>
    <row r="17" s="1" customFormat="1" ht="15" customHeight="1" spans="1:6">
      <c r="A17" s="10">
        <v>14</v>
      </c>
      <c r="B17" s="11" t="str">
        <f>[5]承保清单!B15</f>
        <v>夏国栋</v>
      </c>
      <c r="C17" s="11" t="str">
        <f>[5]承保清单!E15</f>
        <v>大西沟村</v>
      </c>
      <c r="D17" s="11" t="str">
        <f>[5]承保清单!N15</f>
        <v>53</v>
      </c>
      <c r="E17" s="12">
        <f t="shared" si="0"/>
        <v>572.4</v>
      </c>
      <c r="F17" s="12">
        <f t="shared" si="1"/>
        <v>47700</v>
      </c>
    </row>
    <row r="18" s="1" customFormat="1" ht="15" customHeight="1" spans="1:6">
      <c r="A18" s="10">
        <v>15</v>
      </c>
      <c r="B18" s="11" t="str">
        <f>[5]承保清单!B16</f>
        <v>高海明</v>
      </c>
      <c r="C18" s="11" t="str">
        <f>[5]承保清单!E16</f>
        <v>大西沟村</v>
      </c>
      <c r="D18" s="11" t="str">
        <f>[5]承保清单!N16</f>
        <v>110</v>
      </c>
      <c r="E18" s="12">
        <f t="shared" si="0"/>
        <v>1188</v>
      </c>
      <c r="F18" s="12">
        <f t="shared" si="1"/>
        <v>99000</v>
      </c>
    </row>
    <row r="19" s="1" customFormat="1" ht="15" customHeight="1" spans="1:6">
      <c r="A19" s="10">
        <v>16</v>
      </c>
      <c r="B19" s="11" t="str">
        <f>[5]承保清单!B17</f>
        <v>霍红丽</v>
      </c>
      <c r="C19" s="11" t="str">
        <f>[5]承保清单!E17</f>
        <v>大西沟村</v>
      </c>
      <c r="D19" s="11" t="str">
        <f>[5]承保清单!N17</f>
        <v>7</v>
      </c>
      <c r="E19" s="12">
        <f t="shared" si="0"/>
        <v>75.6</v>
      </c>
      <c r="F19" s="12">
        <f t="shared" si="1"/>
        <v>6300</v>
      </c>
    </row>
    <row r="20" s="1" customFormat="1" ht="15" customHeight="1" spans="1:6">
      <c r="A20" s="10">
        <v>17</v>
      </c>
      <c r="B20" s="11" t="str">
        <f>[5]承保清单!B18</f>
        <v>李显春</v>
      </c>
      <c r="C20" s="11" t="str">
        <f>[5]承保清单!E18</f>
        <v>大西沟村</v>
      </c>
      <c r="D20" s="11" t="str">
        <f>[5]承保清单!N18</f>
        <v>36</v>
      </c>
      <c r="E20" s="12">
        <f t="shared" si="0"/>
        <v>388.8</v>
      </c>
      <c r="F20" s="12">
        <f t="shared" si="1"/>
        <v>32400</v>
      </c>
    </row>
    <row r="21" s="1" customFormat="1" ht="15" customHeight="1" spans="1:6">
      <c r="A21" s="10">
        <v>18</v>
      </c>
      <c r="B21" s="11" t="str">
        <f>[5]承保清单!B19</f>
        <v>张文山</v>
      </c>
      <c r="C21" s="11" t="str">
        <f>[5]承保清单!E19</f>
        <v>大西沟村</v>
      </c>
      <c r="D21" s="11" t="str">
        <f>[5]承保清单!N19</f>
        <v>30</v>
      </c>
      <c r="E21" s="12">
        <f t="shared" si="0"/>
        <v>324</v>
      </c>
      <c r="F21" s="12">
        <f t="shared" si="1"/>
        <v>27000</v>
      </c>
    </row>
    <row r="22" s="1" customFormat="1" ht="15" customHeight="1" spans="1:6">
      <c r="A22" s="10">
        <v>19</v>
      </c>
      <c r="B22" s="11" t="str">
        <f>[5]承保清单!B20</f>
        <v>张相东</v>
      </c>
      <c r="C22" s="11" t="str">
        <f>[5]承保清单!E20</f>
        <v>大西沟村</v>
      </c>
      <c r="D22" s="11" t="str">
        <f>[5]承保清单!N20</f>
        <v>101</v>
      </c>
      <c r="E22" s="12">
        <f t="shared" si="0"/>
        <v>1090.8</v>
      </c>
      <c r="F22" s="12">
        <f t="shared" si="1"/>
        <v>90900</v>
      </c>
    </row>
    <row r="23" s="1" customFormat="1" ht="15" customHeight="1" spans="1:6">
      <c r="A23" s="10">
        <v>20</v>
      </c>
      <c r="B23" s="11" t="str">
        <f>[5]承保清单!B21</f>
        <v>高秀兰</v>
      </c>
      <c r="C23" s="11" t="str">
        <f>[5]承保清单!E21</f>
        <v>大西沟村</v>
      </c>
      <c r="D23" s="11" t="str">
        <f>[5]承保清单!N21</f>
        <v>30</v>
      </c>
      <c r="E23" s="12">
        <f t="shared" si="0"/>
        <v>324</v>
      </c>
      <c r="F23" s="12">
        <f t="shared" si="1"/>
        <v>27000</v>
      </c>
    </row>
    <row r="24" s="1" customFormat="1" ht="15" customHeight="1" spans="1:6">
      <c r="A24" s="10">
        <v>21</v>
      </c>
      <c r="B24" s="11" t="str">
        <f>[5]承保清单!B22</f>
        <v>黄振河</v>
      </c>
      <c r="C24" s="11" t="str">
        <f>[5]承保清单!E22</f>
        <v>大西沟村</v>
      </c>
      <c r="D24" s="11" t="str">
        <f>[5]承保清单!N22</f>
        <v>12</v>
      </c>
      <c r="E24" s="12">
        <f t="shared" si="0"/>
        <v>129.6</v>
      </c>
      <c r="F24" s="12">
        <f t="shared" si="1"/>
        <v>10800</v>
      </c>
    </row>
    <row r="25" s="1" customFormat="1" ht="15" customHeight="1" spans="1:6">
      <c r="A25" s="10">
        <v>22</v>
      </c>
      <c r="B25" s="11" t="str">
        <f>[5]承保清单!B23</f>
        <v>张福民</v>
      </c>
      <c r="C25" s="11" t="str">
        <f>[5]承保清单!E23</f>
        <v>大西沟村</v>
      </c>
      <c r="D25" s="11" t="str">
        <f>[5]承保清单!N23</f>
        <v>18</v>
      </c>
      <c r="E25" s="12">
        <f t="shared" si="0"/>
        <v>194.4</v>
      </c>
      <c r="F25" s="12">
        <f t="shared" si="1"/>
        <v>16200</v>
      </c>
    </row>
    <row r="26" s="1" customFormat="1" ht="15" customHeight="1" spans="1:6">
      <c r="A26" s="10">
        <v>23</v>
      </c>
      <c r="B26" s="11" t="str">
        <f>[5]承保清单!B24</f>
        <v>吕民</v>
      </c>
      <c r="C26" s="11" t="str">
        <f>[5]承保清单!E24</f>
        <v>大西沟村</v>
      </c>
      <c r="D26" s="11" t="str">
        <f>[5]承保清单!N24</f>
        <v>24</v>
      </c>
      <c r="E26" s="12">
        <f t="shared" si="0"/>
        <v>259.2</v>
      </c>
      <c r="F26" s="12">
        <f t="shared" si="1"/>
        <v>21600</v>
      </c>
    </row>
    <row r="27" s="1" customFormat="1" ht="15" customHeight="1" spans="1:6">
      <c r="A27" s="10">
        <v>24</v>
      </c>
      <c r="B27" s="11" t="str">
        <f>[5]承保清单!B25</f>
        <v>赵清文</v>
      </c>
      <c r="C27" s="11" t="str">
        <f>[5]承保清单!E25</f>
        <v>大西沟村</v>
      </c>
      <c r="D27" s="11" t="str">
        <f>[5]承保清单!N25</f>
        <v>22</v>
      </c>
      <c r="E27" s="12">
        <f t="shared" si="0"/>
        <v>237.6</v>
      </c>
      <c r="F27" s="12">
        <f t="shared" si="1"/>
        <v>19800</v>
      </c>
    </row>
    <row r="28" s="1" customFormat="1" ht="15" customHeight="1" spans="1:6">
      <c r="A28" s="10">
        <v>25</v>
      </c>
      <c r="B28" s="11" t="str">
        <f>[5]承保清单!B26</f>
        <v>宋广玲</v>
      </c>
      <c r="C28" s="11" t="str">
        <f>[5]承保清单!E26</f>
        <v>大西沟村</v>
      </c>
      <c r="D28" s="11" t="str">
        <f>[5]承保清单!N26</f>
        <v>13</v>
      </c>
      <c r="E28" s="12">
        <f t="shared" si="0"/>
        <v>140.4</v>
      </c>
      <c r="F28" s="12">
        <f t="shared" si="1"/>
        <v>11700</v>
      </c>
    </row>
    <row r="29" s="1" customFormat="1" ht="15" customHeight="1" spans="1:6">
      <c r="A29" s="10">
        <v>26</v>
      </c>
      <c r="B29" s="11" t="str">
        <f>[5]承保清单!B27</f>
        <v>张玉生</v>
      </c>
      <c r="C29" s="11" t="str">
        <f>[5]承保清单!E27</f>
        <v>大西沟村</v>
      </c>
      <c r="D29" s="11" t="str">
        <f>[5]承保清单!N27</f>
        <v>83</v>
      </c>
      <c r="E29" s="12">
        <f t="shared" si="0"/>
        <v>896.4</v>
      </c>
      <c r="F29" s="12">
        <f t="shared" si="1"/>
        <v>74700</v>
      </c>
    </row>
    <row r="30" s="1" customFormat="1" ht="15" customHeight="1" spans="1:6">
      <c r="A30" s="10">
        <v>27</v>
      </c>
      <c r="B30" s="11" t="str">
        <f>[5]承保清单!B28</f>
        <v>黄振刚</v>
      </c>
      <c r="C30" s="11" t="str">
        <f>[5]承保清单!E28</f>
        <v>大西沟村</v>
      </c>
      <c r="D30" s="11" t="str">
        <f>[5]承保清单!N28</f>
        <v>33</v>
      </c>
      <c r="E30" s="12">
        <f t="shared" si="0"/>
        <v>356.4</v>
      </c>
      <c r="F30" s="12">
        <f t="shared" si="1"/>
        <v>29700</v>
      </c>
    </row>
    <row r="31" s="1" customFormat="1" ht="15" customHeight="1" spans="1:6">
      <c r="A31" s="10">
        <v>28</v>
      </c>
      <c r="B31" s="11" t="str">
        <f>[5]承保清单!B29</f>
        <v>王继平</v>
      </c>
      <c r="C31" s="11" t="str">
        <f>[5]承保清单!E29</f>
        <v>大西沟村</v>
      </c>
      <c r="D31" s="11" t="str">
        <f>[5]承保清单!N29</f>
        <v>16</v>
      </c>
      <c r="E31" s="12">
        <f t="shared" si="0"/>
        <v>172.8</v>
      </c>
      <c r="F31" s="12">
        <f t="shared" si="1"/>
        <v>14400</v>
      </c>
    </row>
    <row r="32" s="1" customFormat="1" ht="15" customHeight="1" spans="1:6">
      <c r="A32" s="10">
        <v>29</v>
      </c>
      <c r="B32" s="11" t="str">
        <f>[5]承保清单!B30</f>
        <v>王永军</v>
      </c>
      <c r="C32" s="11" t="str">
        <f>[5]承保清单!E30</f>
        <v>大西沟村</v>
      </c>
      <c r="D32" s="11" t="str">
        <f>[5]承保清单!N30</f>
        <v>18</v>
      </c>
      <c r="E32" s="12">
        <f t="shared" si="0"/>
        <v>194.4</v>
      </c>
      <c r="F32" s="12">
        <f t="shared" si="1"/>
        <v>16200</v>
      </c>
    </row>
    <row r="33" s="1" customFormat="1" ht="15" customHeight="1" spans="1:6">
      <c r="A33" s="10">
        <v>30</v>
      </c>
      <c r="B33" s="11" t="str">
        <f>[5]承保清单!B31</f>
        <v>黄振新</v>
      </c>
      <c r="C33" s="11" t="str">
        <f>[5]承保清单!E31</f>
        <v>大西沟村</v>
      </c>
      <c r="D33" s="11" t="str">
        <f>[5]承保清单!N31</f>
        <v>83</v>
      </c>
      <c r="E33" s="12">
        <f t="shared" si="0"/>
        <v>896.4</v>
      </c>
      <c r="F33" s="12">
        <f t="shared" si="1"/>
        <v>74700</v>
      </c>
    </row>
    <row r="34" s="1" customFormat="1" ht="15" customHeight="1" spans="1:6">
      <c r="A34" s="10">
        <v>31</v>
      </c>
      <c r="B34" s="11" t="str">
        <f>[5]承保清单!B32</f>
        <v>杨喜珍</v>
      </c>
      <c r="C34" s="11" t="str">
        <f>[5]承保清单!E32</f>
        <v>大西沟村</v>
      </c>
      <c r="D34" s="11" t="str">
        <f>[5]承保清单!N32</f>
        <v>26</v>
      </c>
      <c r="E34" s="12">
        <f t="shared" si="0"/>
        <v>280.8</v>
      </c>
      <c r="F34" s="12">
        <f t="shared" si="1"/>
        <v>23400</v>
      </c>
    </row>
    <row r="35" s="1" customFormat="1" ht="15" customHeight="1" spans="1:6">
      <c r="A35" s="10">
        <v>32</v>
      </c>
      <c r="B35" s="11" t="str">
        <f>[5]承保清单!B33</f>
        <v>黄振海</v>
      </c>
      <c r="C35" s="11" t="str">
        <f>[5]承保清单!E33</f>
        <v>大西沟村</v>
      </c>
      <c r="D35" s="11" t="str">
        <f>[5]承保清单!N33</f>
        <v>20</v>
      </c>
      <c r="E35" s="12">
        <f t="shared" si="0"/>
        <v>216</v>
      </c>
      <c r="F35" s="12">
        <f t="shared" si="1"/>
        <v>18000</v>
      </c>
    </row>
    <row r="36" s="1" customFormat="1" ht="15" customHeight="1" spans="1:6">
      <c r="A36" s="10">
        <v>33</v>
      </c>
      <c r="B36" s="11" t="str">
        <f>[5]承保清单!B34</f>
        <v>赵音杰</v>
      </c>
      <c r="C36" s="11" t="str">
        <f>[5]承保清单!E34</f>
        <v>大西沟村</v>
      </c>
      <c r="D36" s="11" t="str">
        <f>[5]承保清单!N34</f>
        <v>15</v>
      </c>
      <c r="E36" s="12">
        <f t="shared" si="0"/>
        <v>162</v>
      </c>
      <c r="F36" s="12">
        <f t="shared" si="1"/>
        <v>13500</v>
      </c>
    </row>
    <row r="37" s="1" customFormat="1" ht="15" customHeight="1" spans="1:6">
      <c r="A37" s="10">
        <v>34</v>
      </c>
      <c r="B37" s="11" t="str">
        <f>[5]承保清单!B35</f>
        <v>张文生</v>
      </c>
      <c r="C37" s="11" t="str">
        <f>[5]承保清单!E35</f>
        <v>大西沟村</v>
      </c>
      <c r="D37" s="11" t="str">
        <f>[5]承保清单!N35</f>
        <v>4</v>
      </c>
      <c r="E37" s="12">
        <f t="shared" si="0"/>
        <v>43.2</v>
      </c>
      <c r="F37" s="12">
        <f t="shared" si="1"/>
        <v>3600</v>
      </c>
    </row>
    <row r="38" s="1" customFormat="1" ht="15" customHeight="1" spans="1:6">
      <c r="A38" s="10">
        <v>35</v>
      </c>
      <c r="B38" s="11" t="str">
        <f>[5]承保清单!B36</f>
        <v>张福</v>
      </c>
      <c r="C38" s="11" t="str">
        <f>[5]承保清单!E36</f>
        <v>大西沟村</v>
      </c>
      <c r="D38" s="11" t="str">
        <f>[5]承保清单!N36</f>
        <v>52</v>
      </c>
      <c r="E38" s="12">
        <f t="shared" si="0"/>
        <v>561.6</v>
      </c>
      <c r="F38" s="12">
        <f t="shared" si="1"/>
        <v>46800</v>
      </c>
    </row>
    <row r="39" s="1" customFormat="1" ht="15" customHeight="1" spans="1:6">
      <c r="A39" s="10">
        <v>36</v>
      </c>
      <c r="B39" s="11" t="str">
        <f>[5]承保清单!B37</f>
        <v>孙相利</v>
      </c>
      <c r="C39" s="11" t="str">
        <f>[5]承保清单!E37</f>
        <v>大西沟村</v>
      </c>
      <c r="D39" s="11" t="str">
        <f>[5]承保清单!N37</f>
        <v>38</v>
      </c>
      <c r="E39" s="12">
        <f t="shared" si="0"/>
        <v>410.4</v>
      </c>
      <c r="F39" s="12">
        <f t="shared" si="1"/>
        <v>34200</v>
      </c>
    </row>
    <row r="40" s="1" customFormat="1" ht="15" customHeight="1" spans="1:6">
      <c r="A40" s="10">
        <v>37</v>
      </c>
      <c r="B40" s="11" t="str">
        <f>[5]承保清单!B38</f>
        <v>高连才</v>
      </c>
      <c r="C40" s="11" t="str">
        <f>[5]承保清单!E38</f>
        <v>大西沟村</v>
      </c>
      <c r="D40" s="11" t="str">
        <f>[5]承保清单!N38</f>
        <v>21</v>
      </c>
      <c r="E40" s="12">
        <f t="shared" si="0"/>
        <v>226.8</v>
      </c>
      <c r="F40" s="12">
        <f t="shared" si="1"/>
        <v>18900</v>
      </c>
    </row>
    <row r="41" s="1" customFormat="1" ht="15" customHeight="1" spans="1:6">
      <c r="A41" s="10">
        <v>38</v>
      </c>
      <c r="B41" s="11" t="str">
        <f>[5]承保清单!B39</f>
        <v>黄振江</v>
      </c>
      <c r="C41" s="11" t="str">
        <f>[5]承保清单!E39</f>
        <v>大西沟村</v>
      </c>
      <c r="D41" s="11" t="str">
        <f>[5]承保清单!N39</f>
        <v>41</v>
      </c>
      <c r="E41" s="12">
        <f t="shared" si="0"/>
        <v>442.8</v>
      </c>
      <c r="F41" s="12">
        <f t="shared" si="1"/>
        <v>36900</v>
      </c>
    </row>
    <row r="42" s="1" customFormat="1" ht="15" customHeight="1" spans="1:6">
      <c r="A42" s="10">
        <v>39</v>
      </c>
      <c r="B42" s="11" t="str">
        <f>[5]承保清单!B40</f>
        <v>吕军</v>
      </c>
      <c r="C42" s="11" t="str">
        <f>[5]承保清单!E40</f>
        <v>大西沟村</v>
      </c>
      <c r="D42" s="11" t="str">
        <f>[5]承保清单!N40</f>
        <v>15</v>
      </c>
      <c r="E42" s="12">
        <f t="shared" si="0"/>
        <v>162</v>
      </c>
      <c r="F42" s="12">
        <f t="shared" si="1"/>
        <v>13500</v>
      </c>
    </row>
    <row r="43" s="1" customFormat="1" ht="14.25" spans="1:6">
      <c r="A43" s="10">
        <v>40</v>
      </c>
      <c r="B43" s="11" t="str">
        <f>[5]承保清单!B41</f>
        <v>黄振富</v>
      </c>
      <c r="C43" s="11" t="str">
        <f>[5]承保清单!E41</f>
        <v>大西沟村</v>
      </c>
      <c r="D43" s="11" t="str">
        <f>[5]承保清单!N41</f>
        <v>11</v>
      </c>
      <c r="E43" s="12">
        <f t="shared" si="0"/>
        <v>118.8</v>
      </c>
      <c r="F43" s="12">
        <f t="shared" si="1"/>
        <v>9900</v>
      </c>
    </row>
    <row r="44" s="1" customFormat="1" spans="1:6">
      <c r="A44" s="13"/>
      <c r="B44" s="13"/>
      <c r="C44" s="14"/>
      <c r="D44" s="14"/>
      <c r="E44" s="14"/>
      <c r="F44" s="14"/>
    </row>
    <row r="45" s="1" customFormat="1" spans="1:6">
      <c r="A45" s="15" t="s">
        <v>8</v>
      </c>
      <c r="B45" s="16"/>
      <c r="C45" s="17" t="s">
        <v>9</v>
      </c>
      <c r="D45" s="17" t="s">
        <v>10</v>
      </c>
      <c r="E45" s="17" t="s">
        <v>11</v>
      </c>
      <c r="F45" s="17" t="s">
        <v>12</v>
      </c>
    </row>
    <row r="46" s="1" customFormat="1" spans="1:6">
      <c r="A46" s="18"/>
      <c r="B46" s="19"/>
      <c r="C46" s="17">
        <v>45</v>
      </c>
      <c r="D46" s="17">
        <v>30</v>
      </c>
      <c r="E46" s="17">
        <v>3</v>
      </c>
      <c r="F46" s="17">
        <v>2</v>
      </c>
    </row>
    <row r="47" s="1" customFormat="1" ht="47.25" customHeight="1"/>
    <row r="48" s="2" customFormat="1" ht="32.1" customHeight="1" spans="1:6">
      <c r="A48" s="20" t="str">
        <f>A2</f>
        <v>巴林左旗哈拉哈达镇</v>
      </c>
      <c r="B48" s="20"/>
      <c r="C48" s="6" t="str">
        <f>C2</f>
        <v>大西沟村</v>
      </c>
      <c r="D48" s="5" t="s">
        <v>16</v>
      </c>
      <c r="E48" s="5"/>
      <c r="F48" s="5"/>
    </row>
    <row r="49" s="1" customFormat="1" ht="41.25" customHeight="1" spans="1:6">
      <c r="A49" s="7" t="s">
        <v>2</v>
      </c>
      <c r="B49" s="8" t="s">
        <v>3</v>
      </c>
      <c r="C49" s="8" t="s">
        <v>4</v>
      </c>
      <c r="D49" s="9" t="s">
        <v>5</v>
      </c>
      <c r="E49" s="7" t="s">
        <v>6</v>
      </c>
      <c r="F49" s="7" t="s">
        <v>7</v>
      </c>
    </row>
    <row r="50" s="1" customFormat="1" ht="15" customHeight="1" spans="1:6">
      <c r="A50" s="10">
        <v>41</v>
      </c>
      <c r="B50" s="11" t="str">
        <f>[5]承保清单!B42</f>
        <v>赵春喜</v>
      </c>
      <c r="C50" s="11" t="str">
        <f>[5]承保清单!E42</f>
        <v>大西沟村</v>
      </c>
      <c r="D50" s="11" t="str">
        <f>[5]承保清单!N42</f>
        <v>16</v>
      </c>
      <c r="E50" s="12">
        <f t="shared" ref="E50:E89" si="2">D50*54*0.2</f>
        <v>172.8</v>
      </c>
      <c r="F50" s="12">
        <f t="shared" ref="F50:F89" si="3">D50*900</f>
        <v>14400</v>
      </c>
    </row>
    <row r="51" s="1" customFormat="1" ht="15" customHeight="1" spans="1:6">
      <c r="A51" s="10">
        <v>42</v>
      </c>
      <c r="B51" s="11" t="str">
        <f>[5]承保清单!B43</f>
        <v>丁福贵</v>
      </c>
      <c r="C51" s="11" t="str">
        <f>[5]承保清单!E43</f>
        <v>大西沟村</v>
      </c>
      <c r="D51" s="11" t="str">
        <f>[5]承保清单!N43</f>
        <v>31</v>
      </c>
      <c r="E51" s="12">
        <f t="shared" si="2"/>
        <v>334.8</v>
      </c>
      <c r="F51" s="12">
        <f t="shared" si="3"/>
        <v>27900</v>
      </c>
    </row>
    <row r="52" s="1" customFormat="1" ht="15" customHeight="1" spans="1:6">
      <c r="A52" s="10">
        <v>43</v>
      </c>
      <c r="B52" s="11" t="str">
        <f>[5]承保清单!B44</f>
        <v>邵杰</v>
      </c>
      <c r="C52" s="11" t="str">
        <f>[5]承保清单!E44</f>
        <v>大西沟村</v>
      </c>
      <c r="D52" s="11" t="str">
        <f>[5]承保清单!N44</f>
        <v>44</v>
      </c>
      <c r="E52" s="12">
        <f t="shared" si="2"/>
        <v>475.2</v>
      </c>
      <c r="F52" s="12">
        <f t="shared" si="3"/>
        <v>39600</v>
      </c>
    </row>
    <row r="53" s="1" customFormat="1" ht="15" customHeight="1" spans="1:6">
      <c r="A53" s="10">
        <v>44</v>
      </c>
      <c r="B53" s="11" t="str">
        <f>[5]承保清单!B45</f>
        <v>韩喜</v>
      </c>
      <c r="C53" s="11" t="str">
        <f>[5]承保清单!E45</f>
        <v>大西沟村</v>
      </c>
      <c r="D53" s="11" t="str">
        <f>[5]承保清单!N45</f>
        <v>31</v>
      </c>
      <c r="E53" s="12">
        <f t="shared" si="2"/>
        <v>334.8</v>
      </c>
      <c r="F53" s="12">
        <f t="shared" si="3"/>
        <v>27900</v>
      </c>
    </row>
    <row r="54" s="1" customFormat="1" ht="15" customHeight="1" spans="1:6">
      <c r="A54" s="10">
        <v>45</v>
      </c>
      <c r="B54" s="11" t="str">
        <f>[5]承保清单!B46</f>
        <v>丁福臣</v>
      </c>
      <c r="C54" s="11" t="str">
        <f>[5]承保清单!E46</f>
        <v>大西沟村</v>
      </c>
      <c r="D54" s="11" t="str">
        <f>[5]承保清单!N46</f>
        <v>93</v>
      </c>
      <c r="E54" s="12">
        <f t="shared" si="2"/>
        <v>1004.4</v>
      </c>
      <c r="F54" s="12">
        <f t="shared" si="3"/>
        <v>83700</v>
      </c>
    </row>
    <row r="55" s="1" customFormat="1" ht="15" customHeight="1" spans="1:6">
      <c r="A55" s="10">
        <v>46</v>
      </c>
      <c r="B55" s="11" t="str">
        <f>[5]承保清单!B47</f>
        <v>张国廷</v>
      </c>
      <c r="C55" s="11" t="str">
        <f>[5]承保清单!E47</f>
        <v>大西沟村</v>
      </c>
      <c r="D55" s="11" t="str">
        <f>[5]承保清单!N47</f>
        <v>10</v>
      </c>
      <c r="E55" s="12">
        <f t="shared" si="2"/>
        <v>108</v>
      </c>
      <c r="F55" s="12">
        <f t="shared" si="3"/>
        <v>9000</v>
      </c>
    </row>
    <row r="56" s="1" customFormat="1" ht="15" customHeight="1" spans="1:6">
      <c r="A56" s="10">
        <v>47</v>
      </c>
      <c r="B56" s="11" t="str">
        <f>[5]承保清单!B48</f>
        <v>赵清武</v>
      </c>
      <c r="C56" s="11" t="str">
        <f>[5]承保清单!E48</f>
        <v>大西沟村</v>
      </c>
      <c r="D56" s="11" t="str">
        <f>[5]承保清单!N48</f>
        <v>30</v>
      </c>
      <c r="E56" s="12">
        <f t="shared" si="2"/>
        <v>324</v>
      </c>
      <c r="F56" s="12">
        <f t="shared" si="3"/>
        <v>27000</v>
      </c>
    </row>
    <row r="57" s="1" customFormat="1" ht="15" customHeight="1" spans="1:6">
      <c r="A57" s="10">
        <v>48</v>
      </c>
      <c r="B57" s="11" t="str">
        <f>[5]承保清单!B49</f>
        <v>邵友</v>
      </c>
      <c r="C57" s="11" t="str">
        <f>[5]承保清单!E49</f>
        <v>大西沟村</v>
      </c>
      <c r="D57" s="11" t="str">
        <f>[5]承保清单!N49</f>
        <v>28</v>
      </c>
      <c r="E57" s="12">
        <f t="shared" si="2"/>
        <v>302.4</v>
      </c>
      <c r="F57" s="12">
        <f t="shared" si="3"/>
        <v>25200</v>
      </c>
    </row>
    <row r="58" s="1" customFormat="1" ht="15" customHeight="1" spans="1:6">
      <c r="A58" s="10">
        <v>49</v>
      </c>
      <c r="B58" s="11" t="str">
        <f>[5]承保清单!B50</f>
        <v>张鹏</v>
      </c>
      <c r="C58" s="11" t="str">
        <f>[5]承保清单!E50</f>
        <v>大西沟村</v>
      </c>
      <c r="D58" s="11" t="str">
        <f>[5]承保清单!N50</f>
        <v>38</v>
      </c>
      <c r="E58" s="12">
        <f t="shared" si="2"/>
        <v>410.4</v>
      </c>
      <c r="F58" s="12">
        <f t="shared" si="3"/>
        <v>34200</v>
      </c>
    </row>
    <row r="59" s="1" customFormat="1" ht="15" customHeight="1" spans="1:6">
      <c r="A59" s="10">
        <v>50</v>
      </c>
      <c r="B59" s="11" t="str">
        <f>[5]承保清单!B51</f>
        <v>刘占军</v>
      </c>
      <c r="C59" s="11" t="str">
        <f>[5]承保清单!E51</f>
        <v>大西沟村</v>
      </c>
      <c r="D59" s="11" t="str">
        <f>[5]承保清单!N51</f>
        <v>45</v>
      </c>
      <c r="E59" s="12">
        <f t="shared" si="2"/>
        <v>486</v>
      </c>
      <c r="F59" s="12">
        <f t="shared" si="3"/>
        <v>40500</v>
      </c>
    </row>
    <row r="60" s="1" customFormat="1" ht="15" customHeight="1" spans="1:6">
      <c r="A60" s="10">
        <v>51</v>
      </c>
      <c r="B60" s="11" t="str">
        <f>[5]承保清单!B52</f>
        <v>任玉成</v>
      </c>
      <c r="C60" s="11" t="str">
        <f>[5]承保清单!E52</f>
        <v>大西沟村</v>
      </c>
      <c r="D60" s="11" t="str">
        <f>[5]承保清单!N52</f>
        <v>10</v>
      </c>
      <c r="E60" s="12">
        <f t="shared" si="2"/>
        <v>108</v>
      </c>
      <c r="F60" s="12">
        <f t="shared" si="3"/>
        <v>9000</v>
      </c>
    </row>
    <row r="61" s="1" customFormat="1" ht="15" customHeight="1" spans="1:6">
      <c r="A61" s="10">
        <v>52</v>
      </c>
      <c r="B61" s="11" t="str">
        <f>[5]承保清单!B53</f>
        <v>韩忠富</v>
      </c>
      <c r="C61" s="11" t="str">
        <f>[5]承保清单!E53</f>
        <v>大西沟村</v>
      </c>
      <c r="D61" s="11" t="str">
        <f>[5]承保清单!N53</f>
        <v>26</v>
      </c>
      <c r="E61" s="12">
        <f t="shared" si="2"/>
        <v>280.8</v>
      </c>
      <c r="F61" s="12">
        <f t="shared" si="3"/>
        <v>23400</v>
      </c>
    </row>
    <row r="62" s="1" customFormat="1" ht="15" customHeight="1" spans="1:6">
      <c r="A62" s="10">
        <v>53</v>
      </c>
      <c r="B62" s="11" t="str">
        <f>[5]承保清单!B54</f>
        <v>李成林</v>
      </c>
      <c r="C62" s="11" t="str">
        <f>[5]承保清单!E54</f>
        <v>大西沟村</v>
      </c>
      <c r="D62" s="11" t="str">
        <f>[5]承保清单!N54</f>
        <v>140</v>
      </c>
      <c r="E62" s="12">
        <f t="shared" si="2"/>
        <v>1512</v>
      </c>
      <c r="F62" s="12">
        <f t="shared" si="3"/>
        <v>126000</v>
      </c>
    </row>
    <row r="63" s="1" customFormat="1" ht="15" customHeight="1" spans="1:6">
      <c r="A63" s="10">
        <v>54</v>
      </c>
      <c r="B63" s="11" t="str">
        <f>[5]承保清单!B55</f>
        <v>李成发</v>
      </c>
      <c r="C63" s="11" t="str">
        <f>[5]承保清单!E55</f>
        <v>大西沟村</v>
      </c>
      <c r="D63" s="11" t="str">
        <f>[5]承保清单!N55</f>
        <v>28</v>
      </c>
      <c r="E63" s="12">
        <f t="shared" si="2"/>
        <v>302.4</v>
      </c>
      <c r="F63" s="12">
        <f t="shared" si="3"/>
        <v>25200</v>
      </c>
    </row>
    <row r="64" s="1" customFormat="1" ht="15" customHeight="1" spans="1:6">
      <c r="A64" s="10">
        <v>55</v>
      </c>
      <c r="B64" s="11" t="str">
        <f>[5]承保清单!B56</f>
        <v>张玉凤</v>
      </c>
      <c r="C64" s="11" t="str">
        <f>[5]承保清单!E56</f>
        <v>大西沟村</v>
      </c>
      <c r="D64" s="11" t="str">
        <f>[5]承保清单!N56</f>
        <v>15</v>
      </c>
      <c r="E64" s="12">
        <f t="shared" si="2"/>
        <v>162</v>
      </c>
      <c r="F64" s="12">
        <f t="shared" si="3"/>
        <v>13500</v>
      </c>
    </row>
    <row r="65" s="1" customFormat="1" ht="15" customHeight="1" spans="1:6">
      <c r="A65" s="10">
        <v>56</v>
      </c>
      <c r="B65" s="11" t="str">
        <f>[5]承保清单!B57</f>
        <v>贾玉德</v>
      </c>
      <c r="C65" s="11" t="str">
        <f>[5]承保清单!E57</f>
        <v>大西沟村</v>
      </c>
      <c r="D65" s="11" t="str">
        <f>[5]承保清单!N57</f>
        <v>25</v>
      </c>
      <c r="E65" s="12">
        <f t="shared" si="2"/>
        <v>270</v>
      </c>
      <c r="F65" s="12">
        <f t="shared" si="3"/>
        <v>22500</v>
      </c>
    </row>
    <row r="66" s="1" customFormat="1" ht="15" customHeight="1" spans="1:6">
      <c r="A66" s="10">
        <v>57</v>
      </c>
      <c r="B66" s="11" t="str">
        <f>[5]承保清单!B58</f>
        <v>贾学民</v>
      </c>
      <c r="C66" s="11" t="str">
        <f>[5]承保清单!E58</f>
        <v>大西沟村</v>
      </c>
      <c r="D66" s="11" t="str">
        <f>[5]承保清单!N58</f>
        <v>65</v>
      </c>
      <c r="E66" s="12">
        <f t="shared" si="2"/>
        <v>702</v>
      </c>
      <c r="F66" s="12">
        <f t="shared" si="3"/>
        <v>58500</v>
      </c>
    </row>
    <row r="67" s="1" customFormat="1" ht="15" customHeight="1" spans="1:6">
      <c r="A67" s="10">
        <v>58</v>
      </c>
      <c r="B67" s="11" t="str">
        <f>[5]承保清单!B59</f>
        <v>贾学军</v>
      </c>
      <c r="C67" s="11" t="str">
        <f>[5]承保清单!E59</f>
        <v>大西沟村</v>
      </c>
      <c r="D67" s="11" t="str">
        <f>[5]承保清单!N59</f>
        <v>54</v>
      </c>
      <c r="E67" s="12">
        <f t="shared" si="2"/>
        <v>583.2</v>
      </c>
      <c r="F67" s="12">
        <f t="shared" si="3"/>
        <v>48600</v>
      </c>
    </row>
    <row r="68" s="1" customFormat="1" ht="15" customHeight="1" spans="1:6">
      <c r="A68" s="10">
        <v>59</v>
      </c>
      <c r="B68" s="11" t="str">
        <f>[5]承保清单!B60</f>
        <v>于振山</v>
      </c>
      <c r="C68" s="11" t="str">
        <f>[5]承保清单!E60</f>
        <v>大西沟村</v>
      </c>
      <c r="D68" s="11" t="str">
        <f>[5]承保清单!N60</f>
        <v>6</v>
      </c>
      <c r="E68" s="12">
        <f t="shared" si="2"/>
        <v>64.8</v>
      </c>
      <c r="F68" s="12">
        <f t="shared" si="3"/>
        <v>5400</v>
      </c>
    </row>
    <row r="69" s="1" customFormat="1" ht="15" customHeight="1" spans="1:6">
      <c r="A69" s="10">
        <v>60</v>
      </c>
      <c r="B69" s="11" t="str">
        <f>[5]承保清单!B61</f>
        <v>贾玉祥</v>
      </c>
      <c r="C69" s="11" t="str">
        <f>[5]承保清单!E61</f>
        <v>大西沟村</v>
      </c>
      <c r="D69" s="11" t="str">
        <f>[5]承保清单!N61</f>
        <v>14</v>
      </c>
      <c r="E69" s="12">
        <f t="shared" si="2"/>
        <v>151.2</v>
      </c>
      <c r="F69" s="12">
        <f t="shared" si="3"/>
        <v>12600</v>
      </c>
    </row>
    <row r="70" s="1" customFormat="1" ht="15" customHeight="1" spans="1:6">
      <c r="A70" s="10">
        <v>61</v>
      </c>
      <c r="B70" s="11" t="str">
        <f>[5]承保清单!B62</f>
        <v>王忠义</v>
      </c>
      <c r="C70" s="11" t="str">
        <f>[5]承保清单!E62</f>
        <v>大西沟村</v>
      </c>
      <c r="D70" s="11" t="str">
        <f>[5]承保清单!N62</f>
        <v>5</v>
      </c>
      <c r="E70" s="12">
        <f t="shared" si="2"/>
        <v>54</v>
      </c>
      <c r="F70" s="12">
        <f t="shared" si="3"/>
        <v>4500</v>
      </c>
    </row>
    <row r="71" s="1" customFormat="1" ht="15" customHeight="1" spans="1:6">
      <c r="A71" s="10">
        <v>62</v>
      </c>
      <c r="B71" s="11" t="str">
        <f>[5]承保清单!B63</f>
        <v>王忠元</v>
      </c>
      <c r="C71" s="11" t="str">
        <f>[5]承保清单!E63</f>
        <v>大西沟村</v>
      </c>
      <c r="D71" s="11" t="str">
        <f>[5]承保清单!N63</f>
        <v>21</v>
      </c>
      <c r="E71" s="12">
        <f t="shared" si="2"/>
        <v>226.8</v>
      </c>
      <c r="F71" s="12">
        <f t="shared" si="3"/>
        <v>18900</v>
      </c>
    </row>
    <row r="72" s="1" customFormat="1" ht="15" customHeight="1" spans="1:6">
      <c r="A72" s="10">
        <v>63</v>
      </c>
      <c r="B72" s="11" t="str">
        <f>[5]承保清单!B64</f>
        <v>王连军</v>
      </c>
      <c r="C72" s="11" t="str">
        <f>[5]承保清单!E64</f>
        <v>大西沟村</v>
      </c>
      <c r="D72" s="11" t="str">
        <f>[5]承保清单!N64</f>
        <v>25</v>
      </c>
      <c r="E72" s="12">
        <f t="shared" si="2"/>
        <v>270</v>
      </c>
      <c r="F72" s="12">
        <f t="shared" si="3"/>
        <v>22500</v>
      </c>
    </row>
    <row r="73" s="1" customFormat="1" ht="15" customHeight="1" spans="1:6">
      <c r="A73" s="10">
        <v>64</v>
      </c>
      <c r="B73" s="11" t="str">
        <f>[5]承保清单!B65</f>
        <v>王峰</v>
      </c>
      <c r="C73" s="11" t="str">
        <f>[5]承保清单!E65</f>
        <v>大西沟村</v>
      </c>
      <c r="D73" s="11" t="str">
        <f>[5]承保清单!N65</f>
        <v>65</v>
      </c>
      <c r="E73" s="12">
        <f t="shared" si="2"/>
        <v>702</v>
      </c>
      <c r="F73" s="12">
        <f t="shared" si="3"/>
        <v>58500</v>
      </c>
    </row>
    <row r="74" s="1" customFormat="1" ht="15" customHeight="1" spans="1:6">
      <c r="A74" s="10">
        <v>65</v>
      </c>
      <c r="B74" s="11" t="str">
        <f>[5]承保清单!B66</f>
        <v>王华</v>
      </c>
      <c r="C74" s="11" t="str">
        <f>[5]承保清单!E66</f>
        <v>大西沟村</v>
      </c>
      <c r="D74" s="11" t="str">
        <f>[5]承保清单!N66</f>
        <v>22</v>
      </c>
      <c r="E74" s="12">
        <f t="shared" si="2"/>
        <v>237.6</v>
      </c>
      <c r="F74" s="12">
        <f t="shared" si="3"/>
        <v>19800</v>
      </c>
    </row>
    <row r="75" s="1" customFormat="1" ht="15" customHeight="1" spans="1:6">
      <c r="A75" s="10">
        <v>66</v>
      </c>
      <c r="B75" s="11" t="str">
        <f>[5]承保清单!B67</f>
        <v>霍森</v>
      </c>
      <c r="C75" s="11" t="str">
        <f>[5]承保清单!E67</f>
        <v>大西沟村</v>
      </c>
      <c r="D75" s="11" t="str">
        <f>[5]承保清单!N67</f>
        <v>11</v>
      </c>
      <c r="E75" s="12">
        <f t="shared" si="2"/>
        <v>118.8</v>
      </c>
      <c r="F75" s="12">
        <f t="shared" si="3"/>
        <v>9900</v>
      </c>
    </row>
    <row r="76" s="1" customFormat="1" ht="15" customHeight="1" spans="1:6">
      <c r="A76" s="10">
        <v>67</v>
      </c>
      <c r="B76" s="11" t="str">
        <f>[5]承保清单!B68</f>
        <v>李成才</v>
      </c>
      <c r="C76" s="11" t="str">
        <f>[5]承保清单!E68</f>
        <v>大西沟村</v>
      </c>
      <c r="D76" s="11" t="str">
        <f>[5]承保清单!N68</f>
        <v>5</v>
      </c>
      <c r="E76" s="12">
        <f t="shared" si="2"/>
        <v>54</v>
      </c>
      <c r="F76" s="12">
        <f t="shared" si="3"/>
        <v>4500</v>
      </c>
    </row>
    <row r="77" s="1" customFormat="1" ht="15" customHeight="1" spans="1:6">
      <c r="A77" s="10">
        <v>68</v>
      </c>
      <c r="B77" s="11" t="str">
        <f>[5]承保清单!B69</f>
        <v>刘琢</v>
      </c>
      <c r="C77" s="11" t="str">
        <f>[5]承保清单!E69</f>
        <v>大西沟村</v>
      </c>
      <c r="D77" s="11" t="str">
        <f>[5]承保清单!N69</f>
        <v>18</v>
      </c>
      <c r="E77" s="12">
        <f t="shared" si="2"/>
        <v>194.4</v>
      </c>
      <c r="F77" s="12">
        <f t="shared" si="3"/>
        <v>16200</v>
      </c>
    </row>
    <row r="78" s="1" customFormat="1" ht="15" customHeight="1" spans="1:6">
      <c r="A78" s="10">
        <v>69</v>
      </c>
      <c r="B78" s="11" t="str">
        <f>[5]承保清单!B70</f>
        <v>霍山</v>
      </c>
      <c r="C78" s="11" t="str">
        <f>[5]承保清单!E70</f>
        <v>大西沟村</v>
      </c>
      <c r="D78" s="11" t="str">
        <f>[5]承保清单!N70</f>
        <v>8</v>
      </c>
      <c r="E78" s="12">
        <f t="shared" si="2"/>
        <v>86.4</v>
      </c>
      <c r="F78" s="12">
        <f t="shared" si="3"/>
        <v>7200</v>
      </c>
    </row>
    <row r="79" s="1" customFormat="1" ht="15" customHeight="1" spans="1:6">
      <c r="A79" s="10">
        <v>70</v>
      </c>
      <c r="B79" s="11" t="str">
        <f>[5]承保清单!B71</f>
        <v>王连河</v>
      </c>
      <c r="C79" s="11" t="str">
        <f>[5]承保清单!E71</f>
        <v>大西沟村</v>
      </c>
      <c r="D79" s="11" t="str">
        <f>[5]承保清单!N71</f>
        <v>99</v>
      </c>
      <c r="E79" s="12">
        <f t="shared" si="2"/>
        <v>1069.2</v>
      </c>
      <c r="F79" s="12">
        <f t="shared" si="3"/>
        <v>89100</v>
      </c>
    </row>
    <row r="80" s="1" customFormat="1" ht="15" customHeight="1" spans="1:6">
      <c r="A80" s="10">
        <v>71</v>
      </c>
      <c r="B80" s="11" t="str">
        <f>[5]承保清单!B72</f>
        <v>吴景江</v>
      </c>
      <c r="C80" s="11" t="str">
        <f>[5]承保清单!E72</f>
        <v>大西沟村</v>
      </c>
      <c r="D80" s="11" t="str">
        <f>[5]承保清单!N72</f>
        <v>27</v>
      </c>
      <c r="E80" s="12">
        <f t="shared" si="2"/>
        <v>291.6</v>
      </c>
      <c r="F80" s="12">
        <f t="shared" si="3"/>
        <v>24300</v>
      </c>
    </row>
    <row r="81" s="1" customFormat="1" ht="15" customHeight="1" spans="1:6">
      <c r="A81" s="10">
        <v>72</v>
      </c>
      <c r="B81" s="11" t="str">
        <f>[5]承保清单!B73</f>
        <v>贾东海</v>
      </c>
      <c r="C81" s="11" t="str">
        <f>[5]承保清单!E73</f>
        <v>大西沟村</v>
      </c>
      <c r="D81" s="11" t="str">
        <f>[5]承保清单!N73</f>
        <v>6</v>
      </c>
      <c r="E81" s="12">
        <f t="shared" si="2"/>
        <v>64.8</v>
      </c>
      <c r="F81" s="12">
        <f t="shared" si="3"/>
        <v>5400</v>
      </c>
    </row>
    <row r="82" s="1" customFormat="1" ht="15" customHeight="1" spans="1:6">
      <c r="A82" s="10">
        <v>73</v>
      </c>
      <c r="B82" s="11" t="str">
        <f>[5]承保清单!B74</f>
        <v>贾玉福</v>
      </c>
      <c r="C82" s="11" t="str">
        <f>[5]承保清单!E74</f>
        <v>大西沟村</v>
      </c>
      <c r="D82" s="11" t="str">
        <f>[5]承保清单!N74</f>
        <v>10</v>
      </c>
      <c r="E82" s="12">
        <f t="shared" si="2"/>
        <v>108</v>
      </c>
      <c r="F82" s="12">
        <f t="shared" si="3"/>
        <v>9000</v>
      </c>
    </row>
    <row r="83" s="1" customFormat="1" ht="15" customHeight="1" spans="1:6">
      <c r="A83" s="10">
        <v>74</v>
      </c>
      <c r="B83" s="11" t="str">
        <f>[5]承保清单!B75</f>
        <v>赵洪刚</v>
      </c>
      <c r="C83" s="11" t="str">
        <f>[5]承保清单!E75</f>
        <v>大西沟村</v>
      </c>
      <c r="D83" s="11" t="str">
        <f>[5]承保清单!N75</f>
        <v>31</v>
      </c>
      <c r="E83" s="12">
        <f t="shared" si="2"/>
        <v>334.8</v>
      </c>
      <c r="F83" s="12">
        <f t="shared" si="3"/>
        <v>27900</v>
      </c>
    </row>
    <row r="84" s="1" customFormat="1" ht="15" customHeight="1" spans="1:6">
      <c r="A84" s="10">
        <v>75</v>
      </c>
      <c r="B84" s="11" t="str">
        <f>[5]承保清单!B76</f>
        <v>刘国恩</v>
      </c>
      <c r="C84" s="11" t="str">
        <f>[5]承保清单!E76</f>
        <v>大西沟村</v>
      </c>
      <c r="D84" s="11" t="str">
        <f>[5]承保清单!N76</f>
        <v>18</v>
      </c>
      <c r="E84" s="12">
        <f t="shared" si="2"/>
        <v>194.4</v>
      </c>
      <c r="F84" s="12">
        <f t="shared" si="3"/>
        <v>16200</v>
      </c>
    </row>
    <row r="85" s="1" customFormat="1" ht="15" customHeight="1" spans="1:6">
      <c r="A85" s="10">
        <v>76</v>
      </c>
      <c r="B85" s="11" t="str">
        <f>[5]承保清单!B77</f>
        <v>赵洪士</v>
      </c>
      <c r="C85" s="11" t="str">
        <f>[5]承保清单!E77</f>
        <v>大西沟村</v>
      </c>
      <c r="D85" s="11" t="str">
        <f>[5]承保清单!N77</f>
        <v>62</v>
      </c>
      <c r="E85" s="12">
        <f t="shared" si="2"/>
        <v>669.6</v>
      </c>
      <c r="F85" s="12">
        <f t="shared" si="3"/>
        <v>55800</v>
      </c>
    </row>
    <row r="86" s="1" customFormat="1" ht="15" customHeight="1" spans="1:6">
      <c r="A86" s="10">
        <v>77</v>
      </c>
      <c r="B86" s="11" t="str">
        <f>[5]承保清单!B78</f>
        <v>贾玉琢</v>
      </c>
      <c r="C86" s="11" t="str">
        <f>[5]承保清单!E78</f>
        <v>大西沟村</v>
      </c>
      <c r="D86" s="11" t="str">
        <f>[5]承保清单!N78</f>
        <v>24</v>
      </c>
      <c r="E86" s="12">
        <f t="shared" si="2"/>
        <v>259.2</v>
      </c>
      <c r="F86" s="12">
        <f t="shared" si="3"/>
        <v>21600</v>
      </c>
    </row>
    <row r="87" s="1" customFormat="1" ht="15" customHeight="1" spans="1:6">
      <c r="A87" s="10">
        <v>78</v>
      </c>
      <c r="B87" s="11" t="str">
        <f>[5]承保清单!B79</f>
        <v>霍亚东</v>
      </c>
      <c r="C87" s="11" t="str">
        <f>[5]承保清单!E79</f>
        <v>大西沟村</v>
      </c>
      <c r="D87" s="11" t="str">
        <f>[5]承保清单!N79</f>
        <v>9</v>
      </c>
      <c r="E87" s="12">
        <f t="shared" si="2"/>
        <v>97.2</v>
      </c>
      <c r="F87" s="12">
        <f t="shared" si="3"/>
        <v>8100</v>
      </c>
    </row>
    <row r="88" s="1" customFormat="1" ht="15" customHeight="1" spans="1:6">
      <c r="A88" s="10">
        <v>79</v>
      </c>
      <c r="B88" s="11" t="str">
        <f>[5]承保清单!B80</f>
        <v>李振青</v>
      </c>
      <c r="C88" s="11" t="str">
        <f>[5]承保清单!E80</f>
        <v>大西沟村</v>
      </c>
      <c r="D88" s="11" t="str">
        <f>[5]承保清单!N80</f>
        <v>36</v>
      </c>
      <c r="E88" s="12">
        <f t="shared" si="2"/>
        <v>388.8</v>
      </c>
      <c r="F88" s="12">
        <f t="shared" si="3"/>
        <v>32400</v>
      </c>
    </row>
    <row r="89" s="1" customFormat="1" ht="14.25" spans="1:6">
      <c r="A89" s="10">
        <v>80</v>
      </c>
      <c r="B89" s="11" t="str">
        <f>[5]承保清单!B81</f>
        <v>刘凤河</v>
      </c>
      <c r="C89" s="11" t="str">
        <f>[5]承保清单!E81</f>
        <v>大西沟村</v>
      </c>
      <c r="D89" s="11" t="str">
        <f>[5]承保清单!N81</f>
        <v>44</v>
      </c>
      <c r="E89" s="12">
        <f t="shared" si="2"/>
        <v>475.2</v>
      </c>
      <c r="F89" s="12">
        <f t="shared" si="3"/>
        <v>39600</v>
      </c>
    </row>
    <row r="90" s="1" customFormat="1" spans="1:6">
      <c r="A90" s="13"/>
      <c r="B90" s="13"/>
      <c r="C90" s="14"/>
      <c r="D90" s="14"/>
      <c r="E90" s="14"/>
      <c r="F90" s="14"/>
    </row>
    <row r="91" s="1" customFormat="1" spans="1:6">
      <c r="A91" s="15" t="s">
        <v>8</v>
      </c>
      <c r="B91" s="16"/>
      <c r="C91" s="17" t="s">
        <v>9</v>
      </c>
      <c r="D91" s="17" t="s">
        <v>10</v>
      </c>
      <c r="E91" s="17" t="s">
        <v>11</v>
      </c>
      <c r="F91" s="17" t="s">
        <v>12</v>
      </c>
    </row>
    <row r="92" s="1" customFormat="1" spans="1:6">
      <c r="A92" s="18"/>
      <c r="B92" s="19"/>
      <c r="C92" s="17">
        <v>45</v>
      </c>
      <c r="D92" s="17">
        <v>30</v>
      </c>
      <c r="E92" s="17">
        <v>3</v>
      </c>
      <c r="F92" s="17">
        <v>2</v>
      </c>
    </row>
    <row r="93" s="1" customFormat="1" ht="47.25" customHeight="1"/>
    <row r="94" s="2" customFormat="1" ht="32.1" customHeight="1" spans="1:6">
      <c r="A94" s="20" t="str">
        <f>A48</f>
        <v>巴林左旗哈拉哈达镇</v>
      </c>
      <c r="B94" s="20"/>
      <c r="C94" s="6" t="str">
        <f>C48</f>
        <v>大西沟村</v>
      </c>
      <c r="D94" s="5" t="s">
        <v>16</v>
      </c>
      <c r="E94" s="5"/>
      <c r="F94" s="5"/>
    </row>
    <row r="95" s="1" customFormat="1" ht="41.25" customHeight="1" spans="1:6">
      <c r="A95" s="7" t="s">
        <v>2</v>
      </c>
      <c r="B95" s="8" t="s">
        <v>3</v>
      </c>
      <c r="C95" s="8" t="s">
        <v>4</v>
      </c>
      <c r="D95" s="9" t="s">
        <v>5</v>
      </c>
      <c r="E95" s="7" t="s">
        <v>6</v>
      </c>
      <c r="F95" s="7" t="s">
        <v>7</v>
      </c>
    </row>
    <row r="96" s="1" customFormat="1" ht="15" customHeight="1" spans="1:6">
      <c r="A96" s="10">
        <v>81</v>
      </c>
      <c r="B96" s="11" t="str">
        <f>[5]承保清单!B82</f>
        <v>李岭</v>
      </c>
      <c r="C96" s="11" t="str">
        <f>[5]承保清单!E82</f>
        <v>大西沟村</v>
      </c>
      <c r="D96" s="11" t="str">
        <f>[5]承保清单!N82</f>
        <v>14</v>
      </c>
      <c r="E96" s="12">
        <f t="shared" ref="E96:E135" si="4">D96*54*0.2</f>
        <v>151.2</v>
      </c>
      <c r="F96" s="12">
        <f t="shared" ref="F96:F135" si="5">D96*900</f>
        <v>12600</v>
      </c>
    </row>
    <row r="97" s="1" customFormat="1" ht="15" customHeight="1" spans="1:6">
      <c r="A97" s="10">
        <v>82</v>
      </c>
      <c r="B97" s="11" t="str">
        <f>[5]承保清单!B83</f>
        <v>于振华</v>
      </c>
      <c r="C97" s="11" t="str">
        <f>[5]承保清单!E83</f>
        <v>大西沟村</v>
      </c>
      <c r="D97" s="11" t="str">
        <f>[5]承保清单!N83</f>
        <v>17</v>
      </c>
      <c r="E97" s="12">
        <f t="shared" si="4"/>
        <v>183.6</v>
      </c>
      <c r="F97" s="12">
        <f t="shared" si="5"/>
        <v>15300</v>
      </c>
    </row>
    <row r="98" s="1" customFormat="1" ht="15" customHeight="1" spans="1:6">
      <c r="A98" s="10">
        <v>83</v>
      </c>
      <c r="B98" s="11" t="str">
        <f>[5]承保清单!B84</f>
        <v>李智勇</v>
      </c>
      <c r="C98" s="11" t="str">
        <f>[5]承保清单!E84</f>
        <v>大西沟村</v>
      </c>
      <c r="D98" s="11" t="str">
        <f>[5]承保清单!N84</f>
        <v>35</v>
      </c>
      <c r="E98" s="12">
        <f t="shared" si="4"/>
        <v>378</v>
      </c>
      <c r="F98" s="12">
        <f t="shared" si="5"/>
        <v>31500</v>
      </c>
    </row>
    <row r="99" s="1" customFormat="1" ht="15" customHeight="1" spans="1:6">
      <c r="A99" s="10">
        <v>84</v>
      </c>
      <c r="B99" s="11" t="str">
        <f>[5]承保清单!B85</f>
        <v>于振义</v>
      </c>
      <c r="C99" s="11" t="str">
        <f>[5]承保清单!E85</f>
        <v>大西沟村</v>
      </c>
      <c r="D99" s="11" t="str">
        <f>[5]承保清单!N85</f>
        <v>62</v>
      </c>
      <c r="E99" s="12">
        <f t="shared" si="4"/>
        <v>669.6</v>
      </c>
      <c r="F99" s="12">
        <f t="shared" si="5"/>
        <v>55800</v>
      </c>
    </row>
    <row r="100" s="1" customFormat="1" ht="15" customHeight="1" spans="1:6">
      <c r="A100" s="10">
        <v>85</v>
      </c>
      <c r="B100" s="11" t="str">
        <f>[5]承保清单!B86</f>
        <v>刘柱</v>
      </c>
      <c r="C100" s="11" t="str">
        <f>[5]承保清单!E86</f>
        <v>大西沟村</v>
      </c>
      <c r="D100" s="11" t="str">
        <f>[5]承保清单!N86</f>
        <v>27</v>
      </c>
      <c r="E100" s="12">
        <f t="shared" si="4"/>
        <v>291.6</v>
      </c>
      <c r="F100" s="12">
        <f t="shared" si="5"/>
        <v>24300</v>
      </c>
    </row>
    <row r="101" s="1" customFormat="1" ht="15" customHeight="1" spans="1:6">
      <c r="A101" s="10">
        <v>86</v>
      </c>
      <c r="B101" s="11" t="str">
        <f>[5]承保清单!B87</f>
        <v>李瑞武</v>
      </c>
      <c r="C101" s="11" t="str">
        <f>[5]承保清单!E87</f>
        <v>大西沟村</v>
      </c>
      <c r="D101" s="11" t="str">
        <f>[5]承保清单!N87</f>
        <v>23</v>
      </c>
      <c r="E101" s="12">
        <f t="shared" si="4"/>
        <v>248.4</v>
      </c>
      <c r="F101" s="12">
        <f t="shared" si="5"/>
        <v>20700</v>
      </c>
    </row>
    <row r="102" s="1" customFormat="1" ht="15" customHeight="1" spans="1:6">
      <c r="A102" s="10">
        <v>87</v>
      </c>
      <c r="B102" s="11" t="str">
        <f>[5]承保清单!B88</f>
        <v>王福</v>
      </c>
      <c r="C102" s="11" t="str">
        <f>[5]承保清单!E88</f>
        <v>大西沟村</v>
      </c>
      <c r="D102" s="11" t="str">
        <f>[5]承保清单!N88</f>
        <v>244</v>
      </c>
      <c r="E102" s="12">
        <f t="shared" si="4"/>
        <v>2635.2</v>
      </c>
      <c r="F102" s="12">
        <f t="shared" si="5"/>
        <v>219600</v>
      </c>
    </row>
    <row r="103" s="1" customFormat="1" ht="15" customHeight="1" spans="1:6">
      <c r="A103" s="10">
        <v>88</v>
      </c>
      <c r="B103" s="11" t="str">
        <f>[5]承保清单!B89</f>
        <v>霍臣</v>
      </c>
      <c r="C103" s="11" t="str">
        <f>[5]承保清单!E89</f>
        <v>大西沟村</v>
      </c>
      <c r="D103" s="11" t="str">
        <f>[5]承保清单!N89</f>
        <v>12</v>
      </c>
      <c r="E103" s="12">
        <f t="shared" si="4"/>
        <v>129.6</v>
      </c>
      <c r="F103" s="12">
        <f t="shared" si="5"/>
        <v>10800</v>
      </c>
    </row>
    <row r="104" s="1" customFormat="1" ht="15" customHeight="1" spans="1:6">
      <c r="A104" s="10">
        <v>89</v>
      </c>
      <c r="B104" s="11" t="str">
        <f>[5]承保清单!B90</f>
        <v>李柏玉</v>
      </c>
      <c r="C104" s="11" t="str">
        <f>[5]承保清单!E90</f>
        <v>大西沟村</v>
      </c>
      <c r="D104" s="11" t="str">
        <f>[5]承保清单!N90</f>
        <v>79</v>
      </c>
      <c r="E104" s="12">
        <f t="shared" si="4"/>
        <v>853.2</v>
      </c>
      <c r="F104" s="12">
        <f t="shared" si="5"/>
        <v>71100</v>
      </c>
    </row>
    <row r="105" s="1" customFormat="1" ht="15" customHeight="1" spans="1:6">
      <c r="A105" s="10">
        <v>90</v>
      </c>
      <c r="B105" s="11" t="str">
        <f>[5]承保清单!B91</f>
        <v>李柏军</v>
      </c>
      <c r="C105" s="11" t="str">
        <f>[5]承保清单!E91</f>
        <v>大西沟村</v>
      </c>
      <c r="D105" s="11" t="str">
        <f>[5]承保清单!N91</f>
        <v>30</v>
      </c>
      <c r="E105" s="12">
        <f t="shared" si="4"/>
        <v>324</v>
      </c>
      <c r="F105" s="12">
        <f t="shared" si="5"/>
        <v>27000</v>
      </c>
    </row>
    <row r="106" s="1" customFormat="1" ht="15" customHeight="1" spans="1:6">
      <c r="A106" s="10">
        <v>91</v>
      </c>
      <c r="B106" s="11" t="str">
        <f>[5]承保清单!B92</f>
        <v>王明全</v>
      </c>
      <c r="C106" s="11" t="str">
        <f>[5]承保清单!E92</f>
        <v>大西沟村</v>
      </c>
      <c r="D106" s="11" t="str">
        <f>[5]承保清单!N92</f>
        <v>11</v>
      </c>
      <c r="E106" s="12">
        <f t="shared" si="4"/>
        <v>118.8</v>
      </c>
      <c r="F106" s="12">
        <f t="shared" si="5"/>
        <v>9900</v>
      </c>
    </row>
    <row r="107" s="1" customFormat="1" ht="15" customHeight="1" spans="1:6">
      <c r="A107" s="10">
        <v>92</v>
      </c>
      <c r="B107" s="11" t="str">
        <f>[5]承保清单!B93</f>
        <v>黄振才</v>
      </c>
      <c r="C107" s="11" t="str">
        <f>[5]承保清单!E93</f>
        <v>大西沟村</v>
      </c>
      <c r="D107" s="11" t="str">
        <f>[5]承保清单!N93</f>
        <v>15</v>
      </c>
      <c r="E107" s="12">
        <f t="shared" si="4"/>
        <v>162</v>
      </c>
      <c r="F107" s="12">
        <f t="shared" si="5"/>
        <v>13500</v>
      </c>
    </row>
    <row r="108" s="1" customFormat="1" ht="15" customHeight="1" spans="1:6">
      <c r="A108" s="10">
        <v>93</v>
      </c>
      <c r="B108" s="11" t="str">
        <f>[5]承保清单!B94</f>
        <v>李柏祥</v>
      </c>
      <c r="C108" s="11" t="str">
        <f>[5]承保清单!E94</f>
        <v>大西沟村</v>
      </c>
      <c r="D108" s="11" t="str">
        <f>[5]承保清单!N94</f>
        <v>17</v>
      </c>
      <c r="E108" s="12">
        <f t="shared" si="4"/>
        <v>183.6</v>
      </c>
      <c r="F108" s="12">
        <f t="shared" si="5"/>
        <v>15300</v>
      </c>
    </row>
    <row r="109" s="1" customFormat="1" ht="15" customHeight="1" spans="1:6">
      <c r="A109" s="10">
        <v>94</v>
      </c>
      <c r="B109" s="11" t="str">
        <f>[5]承保清单!B95</f>
        <v>霍发</v>
      </c>
      <c r="C109" s="11" t="str">
        <f>[5]承保清单!E95</f>
        <v>大西沟村</v>
      </c>
      <c r="D109" s="11" t="str">
        <f>[5]承保清单!N95</f>
        <v>20</v>
      </c>
      <c r="E109" s="12">
        <f t="shared" si="4"/>
        <v>216</v>
      </c>
      <c r="F109" s="12">
        <f t="shared" si="5"/>
        <v>18000</v>
      </c>
    </row>
    <row r="110" s="1" customFormat="1" ht="15" customHeight="1" spans="1:6">
      <c r="A110" s="10">
        <v>95</v>
      </c>
      <c r="B110" s="11" t="str">
        <f>[5]承保清单!B96</f>
        <v>杨军明</v>
      </c>
      <c r="C110" s="11" t="str">
        <f>[5]承保清单!E96</f>
        <v>大西沟村</v>
      </c>
      <c r="D110" s="11" t="str">
        <f>[5]承保清单!N96</f>
        <v>45</v>
      </c>
      <c r="E110" s="12">
        <f t="shared" si="4"/>
        <v>486</v>
      </c>
      <c r="F110" s="12">
        <f t="shared" si="5"/>
        <v>40500</v>
      </c>
    </row>
    <row r="111" s="1" customFormat="1" ht="15" customHeight="1" spans="1:6">
      <c r="A111" s="10">
        <v>96</v>
      </c>
      <c r="B111" s="11" t="str">
        <f>[5]承保清单!B97</f>
        <v>刘凤山</v>
      </c>
      <c r="C111" s="11" t="str">
        <f>[5]承保清单!E97</f>
        <v>大西沟村</v>
      </c>
      <c r="D111" s="11" t="str">
        <f>[5]承保清单!N97</f>
        <v>27</v>
      </c>
      <c r="E111" s="12">
        <f t="shared" si="4"/>
        <v>291.6</v>
      </c>
      <c r="F111" s="12">
        <f t="shared" si="5"/>
        <v>24300</v>
      </c>
    </row>
    <row r="112" s="1" customFormat="1" ht="15" customHeight="1" spans="1:6">
      <c r="A112" s="10">
        <v>97</v>
      </c>
      <c r="B112" s="11" t="str">
        <f>[5]承保清单!B98</f>
        <v>鞠占平</v>
      </c>
      <c r="C112" s="11" t="str">
        <f>[5]承保清单!E98</f>
        <v>大西沟村</v>
      </c>
      <c r="D112" s="11" t="str">
        <f>[5]承保清单!N98</f>
        <v>45</v>
      </c>
      <c r="E112" s="12">
        <f t="shared" si="4"/>
        <v>486</v>
      </c>
      <c r="F112" s="12">
        <f t="shared" si="5"/>
        <v>40500</v>
      </c>
    </row>
    <row r="113" s="1" customFormat="1" ht="15" customHeight="1" spans="1:6">
      <c r="A113" s="10">
        <v>98</v>
      </c>
      <c r="B113" s="11" t="str">
        <f>[5]承保清单!B99</f>
        <v>赵广林</v>
      </c>
      <c r="C113" s="11" t="str">
        <f>[5]承保清单!E99</f>
        <v>大西沟村</v>
      </c>
      <c r="D113" s="11" t="str">
        <f>[5]承保清单!N99</f>
        <v>6</v>
      </c>
      <c r="E113" s="12">
        <f t="shared" si="4"/>
        <v>64.8</v>
      </c>
      <c r="F113" s="12">
        <f t="shared" si="5"/>
        <v>5400</v>
      </c>
    </row>
    <row r="114" s="1" customFormat="1" ht="15" customHeight="1" spans="1:6">
      <c r="A114" s="10">
        <v>99</v>
      </c>
      <c r="B114" s="11" t="str">
        <f>[5]承保清单!B100</f>
        <v>霍金彪</v>
      </c>
      <c r="C114" s="11" t="str">
        <f>[5]承保清单!E100</f>
        <v>大西沟村</v>
      </c>
      <c r="D114" s="11" t="str">
        <f>[5]承保清单!N100</f>
        <v>30</v>
      </c>
      <c r="E114" s="12">
        <f t="shared" si="4"/>
        <v>324</v>
      </c>
      <c r="F114" s="12">
        <f t="shared" si="5"/>
        <v>27000</v>
      </c>
    </row>
    <row r="115" s="1" customFormat="1" ht="15" customHeight="1" spans="1:6">
      <c r="A115" s="10">
        <v>100</v>
      </c>
      <c r="B115" s="11" t="str">
        <f>[5]承保清单!B101</f>
        <v>赵玉军</v>
      </c>
      <c r="C115" s="11" t="str">
        <f>[5]承保清单!E101</f>
        <v>大西沟村</v>
      </c>
      <c r="D115" s="11" t="str">
        <f>[5]承保清单!N101</f>
        <v>49</v>
      </c>
      <c r="E115" s="12">
        <f t="shared" si="4"/>
        <v>529.2</v>
      </c>
      <c r="F115" s="12">
        <f t="shared" si="5"/>
        <v>44100</v>
      </c>
    </row>
    <row r="116" s="1" customFormat="1" ht="15" customHeight="1" spans="1:6">
      <c r="A116" s="10">
        <v>101</v>
      </c>
      <c r="B116" s="11" t="str">
        <f>[5]承保清单!B102</f>
        <v>高海臣</v>
      </c>
      <c r="C116" s="11" t="str">
        <f>[5]承保清单!E102</f>
        <v>大西沟村</v>
      </c>
      <c r="D116" s="11" t="str">
        <f>[5]承保清单!N102</f>
        <v>50</v>
      </c>
      <c r="E116" s="12">
        <f t="shared" si="4"/>
        <v>540</v>
      </c>
      <c r="F116" s="12">
        <f t="shared" si="5"/>
        <v>45000</v>
      </c>
    </row>
    <row r="117" s="1" customFormat="1" ht="15" customHeight="1" spans="1:6">
      <c r="A117" s="10">
        <v>102</v>
      </c>
      <c r="B117" s="11" t="str">
        <f>[5]承保清单!B103</f>
        <v>王双</v>
      </c>
      <c r="C117" s="11" t="str">
        <f>[5]承保清单!E103</f>
        <v>大西沟村</v>
      </c>
      <c r="D117" s="11" t="str">
        <f>[5]承保清单!N103</f>
        <v>73</v>
      </c>
      <c r="E117" s="12">
        <f t="shared" si="4"/>
        <v>788.4</v>
      </c>
      <c r="F117" s="12">
        <f t="shared" si="5"/>
        <v>65700</v>
      </c>
    </row>
    <row r="118" s="1" customFormat="1" ht="15" customHeight="1" spans="1:6">
      <c r="A118" s="10">
        <v>103</v>
      </c>
      <c r="B118" s="11" t="str">
        <f>[5]承保清单!B104</f>
        <v>刘国安</v>
      </c>
      <c r="C118" s="11" t="str">
        <f>[5]承保清单!E104</f>
        <v>大西沟村</v>
      </c>
      <c r="D118" s="11" t="str">
        <f>[5]承保清单!N104</f>
        <v>43</v>
      </c>
      <c r="E118" s="12">
        <f t="shared" si="4"/>
        <v>464.4</v>
      </c>
      <c r="F118" s="12">
        <f t="shared" si="5"/>
        <v>38700</v>
      </c>
    </row>
    <row r="119" s="1" customFormat="1" ht="15" customHeight="1" spans="1:6">
      <c r="A119" s="10">
        <v>104</v>
      </c>
      <c r="B119" s="11" t="str">
        <f>[5]承保清单!B105</f>
        <v>宿占军</v>
      </c>
      <c r="C119" s="11" t="str">
        <f>[5]承保清单!E105</f>
        <v>大西沟村</v>
      </c>
      <c r="D119" s="11" t="str">
        <f>[5]承保清单!N105</f>
        <v>25</v>
      </c>
      <c r="E119" s="12">
        <f t="shared" si="4"/>
        <v>270</v>
      </c>
      <c r="F119" s="12">
        <f t="shared" si="5"/>
        <v>22500</v>
      </c>
    </row>
    <row r="120" s="1" customFormat="1" ht="15" customHeight="1" spans="1:6">
      <c r="A120" s="10">
        <v>105</v>
      </c>
      <c r="B120" s="11" t="str">
        <f>[5]承保清单!B106</f>
        <v>宿占文</v>
      </c>
      <c r="C120" s="11" t="str">
        <f>[5]承保清单!E106</f>
        <v>大西沟村</v>
      </c>
      <c r="D120" s="11" t="str">
        <f>[5]承保清单!N106</f>
        <v>18</v>
      </c>
      <c r="E120" s="12">
        <f t="shared" si="4"/>
        <v>194.4</v>
      </c>
      <c r="F120" s="12">
        <f t="shared" si="5"/>
        <v>16200</v>
      </c>
    </row>
    <row r="121" s="1" customFormat="1" ht="15" customHeight="1" spans="1:6">
      <c r="A121" s="10">
        <v>106</v>
      </c>
      <c r="B121" s="11" t="str">
        <f>[5]承保清单!B107</f>
        <v>赵广新</v>
      </c>
      <c r="C121" s="11" t="str">
        <f>[5]承保清单!E107</f>
        <v>大西沟村</v>
      </c>
      <c r="D121" s="11" t="str">
        <f>[5]承保清单!N107</f>
        <v>52</v>
      </c>
      <c r="E121" s="12">
        <f t="shared" si="4"/>
        <v>561.6</v>
      </c>
      <c r="F121" s="12">
        <f t="shared" si="5"/>
        <v>46800</v>
      </c>
    </row>
    <row r="122" s="1" customFormat="1" ht="15" customHeight="1" spans="1:6">
      <c r="A122" s="10">
        <v>107</v>
      </c>
      <c r="B122" s="11" t="str">
        <f>[5]承保清单!B108</f>
        <v>霍刚</v>
      </c>
      <c r="C122" s="11" t="str">
        <f>[5]承保清单!E108</f>
        <v>大西沟村</v>
      </c>
      <c r="D122" s="11" t="str">
        <f>[5]承保清单!N108</f>
        <v>68</v>
      </c>
      <c r="E122" s="12">
        <f t="shared" si="4"/>
        <v>734.4</v>
      </c>
      <c r="F122" s="12">
        <f t="shared" si="5"/>
        <v>61200</v>
      </c>
    </row>
    <row r="123" s="1" customFormat="1" ht="15" customHeight="1" spans="1:6">
      <c r="A123" s="10">
        <v>108</v>
      </c>
      <c r="B123" s="11" t="str">
        <f>[5]承保清单!B109</f>
        <v>李成武</v>
      </c>
      <c r="C123" s="11" t="str">
        <f>[5]承保清单!E109</f>
        <v>大西沟村</v>
      </c>
      <c r="D123" s="11" t="str">
        <f>[5]承保清单!N109</f>
        <v>9</v>
      </c>
      <c r="E123" s="12">
        <f t="shared" si="4"/>
        <v>97.2</v>
      </c>
      <c r="F123" s="12">
        <f t="shared" si="5"/>
        <v>8100</v>
      </c>
    </row>
    <row r="124" s="1" customFormat="1" ht="15" customHeight="1" spans="1:6">
      <c r="A124" s="10">
        <v>109</v>
      </c>
      <c r="B124" s="11" t="str">
        <f>[5]承保清单!B110</f>
        <v>刘国良</v>
      </c>
      <c r="C124" s="11" t="str">
        <f>[5]承保清单!E110</f>
        <v>大西沟村</v>
      </c>
      <c r="D124" s="11" t="str">
        <f>[5]承保清单!N110</f>
        <v>8</v>
      </c>
      <c r="E124" s="12">
        <f t="shared" si="4"/>
        <v>86.4</v>
      </c>
      <c r="F124" s="12">
        <f t="shared" si="5"/>
        <v>7200</v>
      </c>
    </row>
    <row r="125" s="1" customFormat="1" ht="15" customHeight="1" spans="1:6">
      <c r="A125" s="10">
        <v>110</v>
      </c>
      <c r="B125" s="11" t="str">
        <f>[5]承保清单!B111</f>
        <v>张秀军</v>
      </c>
      <c r="C125" s="11" t="str">
        <f>[5]承保清单!E111</f>
        <v>大西沟村</v>
      </c>
      <c r="D125" s="11" t="str">
        <f>[5]承保清单!N111</f>
        <v>62</v>
      </c>
      <c r="E125" s="12">
        <f t="shared" si="4"/>
        <v>669.6</v>
      </c>
      <c r="F125" s="12">
        <f t="shared" si="5"/>
        <v>55800</v>
      </c>
    </row>
    <row r="126" s="1" customFormat="1" ht="15" customHeight="1" spans="1:6">
      <c r="A126" s="10">
        <v>111</v>
      </c>
      <c r="B126" s="11" t="str">
        <f>[5]承保清单!B112</f>
        <v>吴金山</v>
      </c>
      <c r="C126" s="11" t="str">
        <f>[5]承保清单!E112</f>
        <v>大西沟村</v>
      </c>
      <c r="D126" s="11" t="str">
        <f>[5]承保清单!N112</f>
        <v>18</v>
      </c>
      <c r="E126" s="12">
        <f t="shared" si="4"/>
        <v>194.4</v>
      </c>
      <c r="F126" s="12">
        <f t="shared" si="5"/>
        <v>16200</v>
      </c>
    </row>
    <row r="127" s="1" customFormat="1" ht="15" customHeight="1" spans="1:6">
      <c r="A127" s="10">
        <v>112</v>
      </c>
      <c r="B127" s="11" t="str">
        <f>[5]承保清单!B113</f>
        <v>李林果</v>
      </c>
      <c r="C127" s="11" t="str">
        <f>[5]承保清单!E113</f>
        <v>大西沟村</v>
      </c>
      <c r="D127" s="11" t="str">
        <f>[5]承保清单!N113</f>
        <v>8</v>
      </c>
      <c r="E127" s="12">
        <f t="shared" si="4"/>
        <v>86.4</v>
      </c>
      <c r="F127" s="12">
        <f t="shared" si="5"/>
        <v>7200</v>
      </c>
    </row>
    <row r="128" s="1" customFormat="1" ht="15" customHeight="1" spans="1:6">
      <c r="A128" s="10">
        <v>113</v>
      </c>
      <c r="B128" s="11" t="str">
        <f>[5]承保清单!B114</f>
        <v>张福玉</v>
      </c>
      <c r="C128" s="11" t="str">
        <f>[5]承保清单!E114</f>
        <v>大西沟村</v>
      </c>
      <c r="D128" s="11" t="str">
        <f>[5]承保清单!N114</f>
        <v>33</v>
      </c>
      <c r="E128" s="12">
        <f t="shared" si="4"/>
        <v>356.4</v>
      </c>
      <c r="F128" s="12">
        <f t="shared" si="5"/>
        <v>29700</v>
      </c>
    </row>
    <row r="129" s="1" customFormat="1" ht="15" customHeight="1" spans="1:6">
      <c r="A129" s="10">
        <v>114</v>
      </c>
      <c r="B129" s="11" t="str">
        <f>[5]承保清单!B115</f>
        <v>吴泉廷</v>
      </c>
      <c r="C129" s="11" t="str">
        <f>[5]承保清单!E115</f>
        <v>大西沟村</v>
      </c>
      <c r="D129" s="11" t="str">
        <f>[5]承保清单!N115</f>
        <v>9</v>
      </c>
      <c r="E129" s="12">
        <f t="shared" si="4"/>
        <v>97.2</v>
      </c>
      <c r="F129" s="12">
        <f t="shared" si="5"/>
        <v>8100</v>
      </c>
    </row>
    <row r="130" s="1" customFormat="1" ht="15" customHeight="1" spans="1:6">
      <c r="A130" s="10">
        <v>115</v>
      </c>
      <c r="B130" s="11" t="str">
        <f>[5]承保清单!B116</f>
        <v>袁友志</v>
      </c>
      <c r="C130" s="11" t="str">
        <f>[5]承保清单!E116</f>
        <v>大西沟村</v>
      </c>
      <c r="D130" s="11" t="str">
        <f>[5]承保清单!N116</f>
        <v>10</v>
      </c>
      <c r="E130" s="12">
        <f t="shared" si="4"/>
        <v>108</v>
      </c>
      <c r="F130" s="12">
        <f t="shared" si="5"/>
        <v>9000</v>
      </c>
    </row>
    <row r="131" s="1" customFormat="1" ht="15" customHeight="1" spans="1:6">
      <c r="A131" s="10">
        <v>116</v>
      </c>
      <c r="B131" s="11" t="str">
        <f>[5]承保清单!B117</f>
        <v>张海林</v>
      </c>
      <c r="C131" s="11" t="str">
        <f>[5]承保清单!E117</f>
        <v>大西沟村</v>
      </c>
      <c r="D131" s="11" t="str">
        <f>[5]承保清单!N117</f>
        <v>25</v>
      </c>
      <c r="E131" s="12">
        <f t="shared" si="4"/>
        <v>270</v>
      </c>
      <c r="F131" s="12">
        <f t="shared" si="5"/>
        <v>22500</v>
      </c>
    </row>
    <row r="132" s="1" customFormat="1" ht="15" customHeight="1" spans="1:6">
      <c r="A132" s="10">
        <v>117</v>
      </c>
      <c r="B132" s="11" t="str">
        <f>[5]承保清单!B118</f>
        <v>吴德廷</v>
      </c>
      <c r="C132" s="11" t="str">
        <f>[5]承保清单!E118</f>
        <v>大西沟村</v>
      </c>
      <c r="D132" s="11" t="str">
        <f>[5]承保清单!N118</f>
        <v>7</v>
      </c>
      <c r="E132" s="12">
        <f t="shared" si="4"/>
        <v>75.6</v>
      </c>
      <c r="F132" s="12">
        <f t="shared" si="5"/>
        <v>6300</v>
      </c>
    </row>
    <row r="133" s="1" customFormat="1" ht="15" customHeight="1" spans="1:6">
      <c r="A133" s="10">
        <v>118</v>
      </c>
      <c r="B133" s="11" t="str">
        <f>[5]承保清单!B119</f>
        <v>潘广发</v>
      </c>
      <c r="C133" s="11" t="str">
        <f>[5]承保清单!E119</f>
        <v>大西沟村</v>
      </c>
      <c r="D133" s="11" t="str">
        <f>[5]承保清单!N119</f>
        <v>23</v>
      </c>
      <c r="E133" s="12">
        <f t="shared" si="4"/>
        <v>248.4</v>
      </c>
      <c r="F133" s="12">
        <f t="shared" si="5"/>
        <v>20700</v>
      </c>
    </row>
    <row r="134" s="1" customFormat="1" ht="15" customHeight="1" spans="1:6">
      <c r="A134" s="10">
        <v>119</v>
      </c>
      <c r="B134" s="11" t="str">
        <f>[5]承保清单!B120</f>
        <v>张伟</v>
      </c>
      <c r="C134" s="11" t="str">
        <f>[5]承保清单!E120</f>
        <v>大西沟村</v>
      </c>
      <c r="D134" s="11" t="str">
        <f>[5]承保清单!N120</f>
        <v>19</v>
      </c>
      <c r="E134" s="12">
        <f t="shared" si="4"/>
        <v>205.2</v>
      </c>
      <c r="F134" s="12">
        <f t="shared" si="5"/>
        <v>17100</v>
      </c>
    </row>
    <row r="135" s="1" customFormat="1" ht="14.25" spans="1:6">
      <c r="A135" s="10">
        <v>120</v>
      </c>
      <c r="B135" s="11" t="str">
        <f>[5]承保清单!B121</f>
        <v>王国友</v>
      </c>
      <c r="C135" s="11" t="str">
        <f>[5]承保清单!E121</f>
        <v>大西沟村</v>
      </c>
      <c r="D135" s="11" t="str">
        <f>[5]承保清单!N121</f>
        <v>24</v>
      </c>
      <c r="E135" s="12">
        <f t="shared" si="4"/>
        <v>259.2</v>
      </c>
      <c r="F135" s="12">
        <f t="shared" si="5"/>
        <v>21600</v>
      </c>
    </row>
    <row r="136" s="1" customFormat="1" spans="1:6">
      <c r="A136" s="13"/>
      <c r="B136" s="13"/>
      <c r="C136" s="14"/>
      <c r="D136" s="14"/>
      <c r="E136" s="14"/>
      <c r="F136" s="14"/>
    </row>
    <row r="137" s="1" customFormat="1" spans="1:6">
      <c r="A137" s="15" t="s">
        <v>8</v>
      </c>
      <c r="B137" s="16"/>
      <c r="C137" s="17" t="s">
        <v>9</v>
      </c>
      <c r="D137" s="17" t="s">
        <v>10</v>
      </c>
      <c r="E137" s="17" t="s">
        <v>11</v>
      </c>
      <c r="F137" s="17" t="s">
        <v>12</v>
      </c>
    </row>
    <row r="138" s="1" customFormat="1" spans="1:6">
      <c r="A138" s="18"/>
      <c r="B138" s="19"/>
      <c r="C138" s="17">
        <v>45</v>
      </c>
      <c r="D138" s="17">
        <v>30</v>
      </c>
      <c r="E138" s="17">
        <v>3</v>
      </c>
      <c r="F138" s="17">
        <v>2</v>
      </c>
    </row>
    <row r="139" s="1" customFormat="1" ht="47.25" customHeight="1"/>
    <row r="140" s="2" customFormat="1" ht="32.1" customHeight="1" spans="1:6">
      <c r="A140" s="20" t="str">
        <f>A94</f>
        <v>巴林左旗哈拉哈达镇</v>
      </c>
      <c r="B140" s="20"/>
      <c r="C140" s="6" t="str">
        <f>C94</f>
        <v>大西沟村</v>
      </c>
      <c r="D140" s="5" t="s">
        <v>16</v>
      </c>
      <c r="E140" s="5"/>
      <c r="F140" s="5"/>
    </row>
    <row r="141" s="1" customFormat="1" ht="41.25" customHeight="1" spans="1:6">
      <c r="A141" s="7" t="s">
        <v>2</v>
      </c>
      <c r="B141" s="8" t="s">
        <v>3</v>
      </c>
      <c r="C141" s="8" t="s">
        <v>4</v>
      </c>
      <c r="D141" s="9" t="s">
        <v>5</v>
      </c>
      <c r="E141" s="7" t="s">
        <v>6</v>
      </c>
      <c r="F141" s="7" t="s">
        <v>7</v>
      </c>
    </row>
    <row r="142" s="1" customFormat="1" ht="15" customHeight="1" spans="1:6">
      <c r="A142" s="10">
        <v>121</v>
      </c>
      <c r="B142" s="11" t="str">
        <f>[5]承保清单!B122</f>
        <v>贾玉国</v>
      </c>
      <c r="C142" s="11" t="str">
        <f>[5]承保清单!E122</f>
        <v>大西沟村</v>
      </c>
      <c r="D142" s="11" t="str">
        <f>[5]承保清单!N122</f>
        <v>30</v>
      </c>
      <c r="E142" s="12">
        <f t="shared" ref="E142:E161" si="6">D142*54*0.2</f>
        <v>324</v>
      </c>
      <c r="F142" s="12">
        <f t="shared" ref="F142:F161" si="7">D142*900</f>
        <v>27000</v>
      </c>
    </row>
    <row r="143" s="1" customFormat="1" ht="15" customHeight="1" spans="1:6">
      <c r="A143" s="10">
        <v>122</v>
      </c>
      <c r="B143" s="11" t="str">
        <f>[5]承保清单!B123</f>
        <v>王建军</v>
      </c>
      <c r="C143" s="11" t="str">
        <f>[5]承保清单!E123</f>
        <v>大西沟村</v>
      </c>
      <c r="D143" s="11" t="str">
        <f>[5]承保清单!N123</f>
        <v>15</v>
      </c>
      <c r="E143" s="12">
        <f t="shared" si="6"/>
        <v>162</v>
      </c>
      <c r="F143" s="12">
        <f t="shared" si="7"/>
        <v>13500</v>
      </c>
    </row>
    <row r="144" s="1" customFormat="1" ht="15" customHeight="1" spans="1:6">
      <c r="A144" s="10">
        <v>123</v>
      </c>
      <c r="B144" s="11" t="str">
        <f>[5]承保清单!B124</f>
        <v>张有</v>
      </c>
      <c r="C144" s="11" t="str">
        <f>[5]承保清单!E124</f>
        <v>大西沟村</v>
      </c>
      <c r="D144" s="11" t="str">
        <f>[5]承保清单!N124</f>
        <v>12</v>
      </c>
      <c r="E144" s="12">
        <f t="shared" si="6"/>
        <v>129.6</v>
      </c>
      <c r="F144" s="12">
        <f t="shared" si="7"/>
        <v>10800</v>
      </c>
    </row>
    <row r="145" s="1" customFormat="1" ht="15" customHeight="1" spans="1:6">
      <c r="A145" s="10">
        <v>124</v>
      </c>
      <c r="B145" s="11" t="str">
        <f>[5]承保清单!B125</f>
        <v>潘有民</v>
      </c>
      <c r="C145" s="11" t="str">
        <f>[5]承保清单!E125</f>
        <v>大西沟村</v>
      </c>
      <c r="D145" s="11" t="str">
        <f>[5]承保清单!N125</f>
        <v>40</v>
      </c>
      <c r="E145" s="12">
        <f t="shared" si="6"/>
        <v>432</v>
      </c>
      <c r="F145" s="12">
        <f t="shared" si="7"/>
        <v>36000</v>
      </c>
    </row>
    <row r="146" s="1" customFormat="1" ht="15" customHeight="1" spans="1:6">
      <c r="A146" s="10">
        <v>125</v>
      </c>
      <c r="B146" s="11" t="str">
        <f>[5]承保清单!B126</f>
        <v>潘有才</v>
      </c>
      <c r="C146" s="11" t="str">
        <f>[5]承保清单!E126</f>
        <v>大西沟村</v>
      </c>
      <c r="D146" s="11" t="str">
        <f>[5]承保清单!N126</f>
        <v>9</v>
      </c>
      <c r="E146" s="12">
        <f t="shared" si="6"/>
        <v>97.2</v>
      </c>
      <c r="F146" s="12">
        <f t="shared" si="7"/>
        <v>8100</v>
      </c>
    </row>
    <row r="147" s="1" customFormat="1" ht="15" customHeight="1" spans="1:6">
      <c r="A147" s="10">
        <v>126</v>
      </c>
      <c r="B147" s="11" t="str">
        <f>[5]承保清单!B127</f>
        <v>杨军富</v>
      </c>
      <c r="C147" s="11" t="str">
        <f>[5]承保清单!E127</f>
        <v>大西沟村</v>
      </c>
      <c r="D147" s="11" t="str">
        <f>[5]承保清单!N127</f>
        <v>7</v>
      </c>
      <c r="E147" s="12">
        <f t="shared" si="6"/>
        <v>75.6</v>
      </c>
      <c r="F147" s="12">
        <f t="shared" si="7"/>
        <v>6300</v>
      </c>
    </row>
    <row r="148" s="1" customFormat="1" ht="15" customHeight="1" spans="1:6">
      <c r="A148" s="10">
        <v>127</v>
      </c>
      <c r="B148" s="11" t="str">
        <f>[5]承保清单!B128</f>
        <v>杨君廷</v>
      </c>
      <c r="C148" s="11" t="str">
        <f>[5]承保清单!E128</f>
        <v>大西沟村</v>
      </c>
      <c r="D148" s="11" t="str">
        <f>[5]承保清单!N128</f>
        <v>7</v>
      </c>
      <c r="E148" s="12">
        <f t="shared" si="6"/>
        <v>75.6</v>
      </c>
      <c r="F148" s="12">
        <f t="shared" si="7"/>
        <v>6300</v>
      </c>
    </row>
    <row r="149" s="1" customFormat="1" ht="15" customHeight="1" spans="1:6">
      <c r="A149" s="10">
        <v>128</v>
      </c>
      <c r="B149" s="11" t="str">
        <f>[5]承保清单!B129</f>
        <v>袁有生</v>
      </c>
      <c r="C149" s="11" t="str">
        <f>[5]承保清单!E129</f>
        <v>大西沟村</v>
      </c>
      <c r="D149" s="11" t="str">
        <f>[5]承保清单!N129</f>
        <v>9</v>
      </c>
      <c r="E149" s="12">
        <f t="shared" si="6"/>
        <v>97.2</v>
      </c>
      <c r="F149" s="12">
        <f t="shared" si="7"/>
        <v>8100</v>
      </c>
    </row>
    <row r="150" s="1" customFormat="1" ht="15" customHeight="1" spans="1:6">
      <c r="A150" s="10">
        <v>129</v>
      </c>
      <c r="B150" s="11" t="str">
        <f>[5]承保清单!B130</f>
        <v>袁有义</v>
      </c>
      <c r="C150" s="11" t="str">
        <f>[5]承保清单!E130</f>
        <v>大西沟村</v>
      </c>
      <c r="D150" s="11" t="str">
        <f>[5]承保清单!N130</f>
        <v>14</v>
      </c>
      <c r="E150" s="12">
        <f t="shared" si="6"/>
        <v>151.2</v>
      </c>
      <c r="F150" s="12">
        <f t="shared" si="7"/>
        <v>12600</v>
      </c>
    </row>
    <row r="151" s="1" customFormat="1" ht="15" customHeight="1" spans="1:6">
      <c r="A151" s="10">
        <v>130</v>
      </c>
      <c r="B151" s="11" t="str">
        <f>[5]承保清单!B131</f>
        <v>杨凤花</v>
      </c>
      <c r="C151" s="11" t="str">
        <f>[5]承保清单!E131</f>
        <v>大西沟村</v>
      </c>
      <c r="D151" s="11" t="str">
        <f>[5]承保清单!N131</f>
        <v>2</v>
      </c>
      <c r="E151" s="12">
        <f t="shared" si="6"/>
        <v>21.6</v>
      </c>
      <c r="F151" s="12">
        <f t="shared" si="7"/>
        <v>1800</v>
      </c>
    </row>
    <row r="152" s="1" customFormat="1" ht="15" customHeight="1" spans="1:6">
      <c r="A152" s="10">
        <v>131</v>
      </c>
      <c r="B152" s="11" t="str">
        <f>[5]承保清单!B132</f>
        <v>潘有祥</v>
      </c>
      <c r="C152" s="11" t="str">
        <f>[5]承保清单!E132</f>
        <v>大西沟村</v>
      </c>
      <c r="D152" s="11" t="str">
        <f>[5]承保清单!N132</f>
        <v>12</v>
      </c>
      <c r="E152" s="12">
        <f t="shared" si="6"/>
        <v>129.6</v>
      </c>
      <c r="F152" s="12">
        <f t="shared" si="7"/>
        <v>10800</v>
      </c>
    </row>
    <row r="153" s="1" customFormat="1" ht="15" customHeight="1" spans="1:6">
      <c r="A153" s="10">
        <v>132</v>
      </c>
      <c r="B153" s="11" t="str">
        <f>[5]承保清单!B133</f>
        <v>杨军有</v>
      </c>
      <c r="C153" s="11" t="str">
        <f>[5]承保清单!E133</f>
        <v>大西沟村</v>
      </c>
      <c r="D153" s="11" t="str">
        <f>[5]承保清单!N133</f>
        <v>21</v>
      </c>
      <c r="E153" s="12">
        <f t="shared" si="6"/>
        <v>226.8</v>
      </c>
      <c r="F153" s="12">
        <f t="shared" si="7"/>
        <v>18900</v>
      </c>
    </row>
    <row r="154" s="1" customFormat="1" ht="15" customHeight="1" spans="1:6">
      <c r="A154" s="10">
        <v>133</v>
      </c>
      <c r="B154" s="11" t="str">
        <f>[5]承保清单!B134</f>
        <v>张海君</v>
      </c>
      <c r="C154" s="11" t="str">
        <f>[5]承保清单!E134</f>
        <v>大西沟村</v>
      </c>
      <c r="D154" s="11" t="str">
        <f>[5]承保清单!N134</f>
        <v>12</v>
      </c>
      <c r="E154" s="12">
        <f t="shared" si="6"/>
        <v>129.6</v>
      </c>
      <c r="F154" s="12">
        <f t="shared" si="7"/>
        <v>10800</v>
      </c>
    </row>
    <row r="155" s="1" customFormat="1" ht="15" customHeight="1" spans="1:6">
      <c r="A155" s="10">
        <v>134</v>
      </c>
      <c r="B155" s="11" t="str">
        <f>[5]承保清单!B135</f>
        <v>张龙</v>
      </c>
      <c r="C155" s="11" t="str">
        <f>[5]承保清单!E135</f>
        <v>大西沟村</v>
      </c>
      <c r="D155" s="11" t="str">
        <f>[5]承保清单!N135</f>
        <v>10</v>
      </c>
      <c r="E155" s="12">
        <f t="shared" si="6"/>
        <v>108</v>
      </c>
      <c r="F155" s="12">
        <f t="shared" si="7"/>
        <v>9000</v>
      </c>
    </row>
    <row r="156" s="1" customFormat="1" ht="15" customHeight="1" spans="1:6">
      <c r="A156" s="10">
        <v>135</v>
      </c>
      <c r="B156" s="11" t="str">
        <f>[5]承保清单!B136</f>
        <v>潘伶龙</v>
      </c>
      <c r="C156" s="11" t="str">
        <f>[5]承保清单!E136</f>
        <v>大西沟村</v>
      </c>
      <c r="D156" s="11" t="str">
        <f>[5]承保清单!N136</f>
        <v>25</v>
      </c>
      <c r="E156" s="12">
        <f t="shared" si="6"/>
        <v>270</v>
      </c>
      <c r="F156" s="12">
        <f t="shared" si="7"/>
        <v>22500</v>
      </c>
    </row>
    <row r="157" s="1" customFormat="1" ht="15" customHeight="1" spans="1:6">
      <c r="A157" s="10">
        <v>136</v>
      </c>
      <c r="B157" s="11" t="str">
        <f>[5]承保清单!B137</f>
        <v>张永</v>
      </c>
      <c r="C157" s="11" t="str">
        <f>[5]承保清单!E137</f>
        <v>大西沟村</v>
      </c>
      <c r="D157" s="11" t="str">
        <f>[5]承保清单!N137</f>
        <v>22</v>
      </c>
      <c r="E157" s="12">
        <f t="shared" si="6"/>
        <v>237.6</v>
      </c>
      <c r="F157" s="12">
        <f t="shared" si="7"/>
        <v>19800</v>
      </c>
    </row>
    <row r="158" s="1" customFormat="1" ht="15" customHeight="1" spans="1:6">
      <c r="A158" s="10">
        <v>137</v>
      </c>
      <c r="B158" s="11" t="str">
        <f>[5]承保清单!B138</f>
        <v>潘有全</v>
      </c>
      <c r="C158" s="11" t="str">
        <f>[5]承保清单!E138</f>
        <v>大西沟村</v>
      </c>
      <c r="D158" s="11" t="str">
        <f>[5]承保清单!N138</f>
        <v>20</v>
      </c>
      <c r="E158" s="12">
        <f t="shared" si="6"/>
        <v>216</v>
      </c>
      <c r="F158" s="12">
        <f t="shared" si="7"/>
        <v>18000</v>
      </c>
    </row>
    <row r="159" s="1" customFormat="1" ht="15" customHeight="1" spans="1:6">
      <c r="A159" s="10">
        <v>138</v>
      </c>
      <c r="B159" s="11" t="str">
        <f>[5]承保清单!B139</f>
        <v>李和</v>
      </c>
      <c r="C159" s="11" t="str">
        <f>[5]承保清单!E139</f>
        <v>大西沟村</v>
      </c>
      <c r="D159" s="11" t="str">
        <f>[5]承保清单!N139</f>
        <v>40</v>
      </c>
      <c r="E159" s="12">
        <f t="shared" si="6"/>
        <v>432</v>
      </c>
      <c r="F159" s="12">
        <f t="shared" si="7"/>
        <v>36000</v>
      </c>
    </row>
    <row r="160" s="1" customFormat="1" ht="15" customHeight="1" spans="1:6">
      <c r="A160" s="10">
        <v>139</v>
      </c>
      <c r="B160" s="11" t="str">
        <f>[5]承保清单!B140</f>
        <v>张国民</v>
      </c>
      <c r="C160" s="11" t="str">
        <f>[5]承保清单!E140</f>
        <v>大西沟村</v>
      </c>
      <c r="D160" s="11" t="str">
        <f>[5]承保清单!N140</f>
        <v>20</v>
      </c>
      <c r="E160" s="12">
        <f t="shared" si="6"/>
        <v>216</v>
      </c>
      <c r="F160" s="12">
        <f t="shared" si="7"/>
        <v>18000</v>
      </c>
    </row>
    <row r="161" s="1" customFormat="1" ht="15" customHeight="1" spans="1:6">
      <c r="A161" s="10">
        <v>140</v>
      </c>
      <c r="B161" s="11" t="str">
        <f>[5]承保清单!B141</f>
        <v>贾学民</v>
      </c>
      <c r="C161" s="11" t="str">
        <f>[5]承保清单!E141</f>
        <v>大西沟村</v>
      </c>
      <c r="D161" s="11" t="str">
        <f>[5]承保清单!N141</f>
        <v>11</v>
      </c>
      <c r="E161" s="12">
        <f t="shared" si="6"/>
        <v>118.8</v>
      </c>
      <c r="F161" s="12">
        <f t="shared" si="7"/>
        <v>9900</v>
      </c>
    </row>
    <row r="162" s="1" customFormat="1" ht="15" customHeight="1" spans="1:6">
      <c r="A162" s="10"/>
      <c r="B162" s="11"/>
      <c r="C162" s="11"/>
      <c r="D162" s="11"/>
      <c r="E162" s="12"/>
      <c r="F162" s="12"/>
    </row>
    <row r="163" s="1" customFormat="1" ht="15" customHeight="1" spans="1:6">
      <c r="A163" s="10"/>
      <c r="B163" s="11"/>
      <c r="C163" s="11"/>
      <c r="D163" s="11"/>
      <c r="E163" s="12"/>
      <c r="F163" s="12"/>
    </row>
    <row r="164" s="1" customFormat="1" ht="15" customHeight="1" spans="1:6">
      <c r="A164" s="10"/>
      <c r="B164" s="11"/>
      <c r="C164" s="11"/>
      <c r="D164" s="11"/>
      <c r="E164" s="12"/>
      <c r="F164" s="12"/>
    </row>
    <row r="165" s="1" customFormat="1" ht="15" customHeight="1" spans="1:6">
      <c r="A165" s="10"/>
      <c r="B165" s="11"/>
      <c r="C165" s="11"/>
      <c r="D165" s="11"/>
      <c r="E165" s="12"/>
      <c r="F165" s="12"/>
    </row>
    <row r="166" s="1" customFormat="1" ht="15" customHeight="1" spans="1:6">
      <c r="A166" s="10"/>
      <c r="B166" s="11"/>
      <c r="C166" s="11"/>
      <c r="D166" s="11"/>
      <c r="E166" s="12"/>
      <c r="F166" s="12"/>
    </row>
    <row r="167" s="1" customFormat="1" ht="15" customHeight="1" spans="1:6">
      <c r="A167" s="10"/>
      <c r="B167" s="11"/>
      <c r="C167" s="11"/>
      <c r="D167" s="11"/>
      <c r="E167" s="12"/>
      <c r="F167" s="12"/>
    </row>
    <row r="168" s="1" customFormat="1" ht="15" customHeight="1" spans="1:6">
      <c r="A168" s="10"/>
      <c r="B168" s="11"/>
      <c r="C168" s="11"/>
      <c r="D168" s="11"/>
      <c r="E168" s="12"/>
      <c r="F168" s="12"/>
    </row>
    <row r="169" s="1" customFormat="1" ht="15" customHeight="1" spans="1:6">
      <c r="A169" s="10"/>
      <c r="B169" s="11"/>
      <c r="C169" s="11"/>
      <c r="D169" s="11"/>
      <c r="E169" s="12"/>
      <c r="F169" s="12"/>
    </row>
    <row r="170" s="1" customFormat="1" ht="15" customHeight="1" spans="1:6">
      <c r="A170" s="10"/>
      <c r="B170" s="11"/>
      <c r="C170" s="11"/>
      <c r="D170" s="11"/>
      <c r="E170" s="12"/>
      <c r="F170" s="12"/>
    </row>
    <row r="171" s="1" customFormat="1" ht="15" customHeight="1" spans="1:6">
      <c r="A171" s="10"/>
      <c r="B171" s="11"/>
      <c r="C171" s="11"/>
      <c r="D171" s="11"/>
      <c r="E171" s="12"/>
      <c r="F171" s="12"/>
    </row>
    <row r="172" s="1" customFormat="1" ht="15" customHeight="1" spans="1:6">
      <c r="A172" s="10"/>
      <c r="B172" s="11"/>
      <c r="C172" s="11"/>
      <c r="D172" s="11"/>
      <c r="E172" s="12"/>
      <c r="F172" s="12"/>
    </row>
    <row r="173" s="1" customFormat="1" ht="15" customHeight="1" spans="1:6">
      <c r="A173" s="10"/>
      <c r="B173" s="11"/>
      <c r="C173" s="11"/>
      <c r="D173" s="11"/>
      <c r="E173" s="12"/>
      <c r="F173" s="12"/>
    </row>
    <row r="174" s="1" customFormat="1" ht="15" customHeight="1" spans="1:6">
      <c r="A174" s="10"/>
      <c r="B174" s="11"/>
      <c r="C174" s="11"/>
      <c r="D174" s="11"/>
      <c r="E174" s="12"/>
      <c r="F174" s="12"/>
    </row>
    <row r="175" s="1" customFormat="1" ht="15" customHeight="1" spans="1:6">
      <c r="A175" s="10"/>
      <c r="B175" s="11"/>
      <c r="C175" s="11"/>
      <c r="D175" s="11"/>
      <c r="E175" s="12"/>
      <c r="F175" s="12"/>
    </row>
    <row r="176" s="1" customFormat="1" ht="15" customHeight="1" spans="1:6">
      <c r="A176" s="10"/>
      <c r="B176" s="11"/>
      <c r="C176" s="11"/>
      <c r="D176" s="11"/>
      <c r="E176" s="12"/>
      <c r="F176" s="12"/>
    </row>
    <row r="177" s="1" customFormat="1" ht="15" customHeight="1" spans="1:6">
      <c r="A177" s="10"/>
      <c r="B177" s="11"/>
      <c r="C177" s="11"/>
      <c r="D177" s="11"/>
      <c r="E177" s="12"/>
      <c r="F177" s="12"/>
    </row>
    <row r="178" s="1" customFormat="1" ht="15" customHeight="1" spans="1:6">
      <c r="A178" s="10"/>
      <c r="B178" s="11"/>
      <c r="C178" s="11"/>
      <c r="D178" s="11"/>
      <c r="E178" s="12"/>
      <c r="F178" s="12"/>
    </row>
    <row r="179" s="1" customFormat="1" ht="15" customHeight="1" spans="1:6">
      <c r="A179" s="10"/>
      <c r="B179" s="11"/>
      <c r="C179" s="11"/>
      <c r="D179" s="11"/>
      <c r="E179" s="12"/>
      <c r="F179" s="12"/>
    </row>
    <row r="180" s="1" customFormat="1" ht="15" customHeight="1" spans="1:6">
      <c r="A180" s="10"/>
      <c r="B180" s="11"/>
      <c r="C180" s="11"/>
      <c r="D180" s="11"/>
      <c r="E180" s="12"/>
      <c r="F180" s="12"/>
    </row>
    <row r="181" s="1" customFormat="1" ht="14.25" spans="1:6">
      <c r="A181" s="10"/>
      <c r="B181" s="11"/>
      <c r="C181" s="11"/>
      <c r="D181" s="11"/>
      <c r="E181" s="12"/>
      <c r="F181" s="12"/>
    </row>
    <row r="182" s="1" customFormat="1" spans="1:6">
      <c r="A182" s="13"/>
      <c r="B182" s="13"/>
      <c r="C182" s="14"/>
      <c r="D182" s="14"/>
      <c r="E182" s="14"/>
      <c r="F182" s="14"/>
    </row>
    <row r="183" s="1" customFormat="1" spans="1:6">
      <c r="A183" s="15" t="s">
        <v>8</v>
      </c>
      <c r="B183" s="16"/>
      <c r="C183" s="17" t="s">
        <v>9</v>
      </c>
      <c r="D183" s="17" t="s">
        <v>10</v>
      </c>
      <c r="E183" s="17" t="s">
        <v>11</v>
      </c>
      <c r="F183" s="17" t="s">
        <v>12</v>
      </c>
    </row>
    <row r="184" s="1" customFormat="1" spans="1:6">
      <c r="A184" s="18"/>
      <c r="B184" s="19"/>
      <c r="C184" s="17">
        <v>45</v>
      </c>
      <c r="D184" s="17">
        <v>30</v>
      </c>
      <c r="E184" s="17">
        <v>3</v>
      </c>
      <c r="F184" s="17">
        <v>2</v>
      </c>
    </row>
  </sheetData>
  <mergeCells count="16">
    <mergeCell ref="A1:F1"/>
    <mergeCell ref="A2:B2"/>
    <mergeCell ref="D2:F2"/>
    <mergeCell ref="A47:F47"/>
    <mergeCell ref="A48:B48"/>
    <mergeCell ref="D48:F48"/>
    <mergeCell ref="A93:F93"/>
    <mergeCell ref="A94:B94"/>
    <mergeCell ref="D94:F94"/>
    <mergeCell ref="A139:F139"/>
    <mergeCell ref="A140:B140"/>
    <mergeCell ref="D140:F140"/>
    <mergeCell ref="A45:B46"/>
    <mergeCell ref="A91:B92"/>
    <mergeCell ref="A137:B138"/>
    <mergeCell ref="A183:B184"/>
  </mergeCells>
  <dataValidations count="1">
    <dataValidation type="decimal" operator="between" allowBlank="1" showInputMessage="1" showErrorMessage="1" sqref="D4:D35 D36:D43 D50:D89 D96:D135 D142:D181">
      <formula1>0</formula1>
      <formula2>9999999.99</formula2>
    </dataValidation>
  </dataValidation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4" sqref="M3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大豆模块</vt:lpstr>
      <vt:lpstr>旱地玉米模块</vt:lpstr>
      <vt:lpstr>葵花籽模块</vt:lpstr>
      <vt:lpstr>水地玉米模块</vt:lpstr>
      <vt:lpstr>公示照片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张毅</dc:creator>
  <cp:lastModifiedBy>Administrator</cp:lastModifiedBy>
  <dcterms:created xsi:type="dcterms:W3CDTF">2016-12-02T03:19:00Z</dcterms:created>
  <cp:lastPrinted>2022-06-18T02:58:00Z</cp:lastPrinted>
  <dcterms:modified xsi:type="dcterms:W3CDTF">2022-06-19T02:58:55Z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83D4FA442C6C4311BF3B767756554B8C</vt:lpwstr>
  </property>
</Properties>
</file>